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移行データ\（R2）嶋業務ファイル\02バス\03 11補正\01運営資料\02 申請マニュアル\"/>
    </mc:Choice>
  </mc:AlternateContent>
  <bookViews>
    <workbookView xWindow="-120" yWindow="-120" windowWidth="20730" windowHeight="11160"/>
  </bookViews>
  <sheets>
    <sheet name="様式１_補助申請書" sheetId="12" r:id="rId1"/>
    <sheet name="貸切バス　様式第1号" sheetId="4" state="hidden" r:id="rId2"/>
    <sheet name="貸切バス　様式第２号" sheetId="5" state="hidden" r:id="rId3"/>
    <sheet name="貸切バス　第1号_手入力用" sheetId="1" state="hidden" r:id="rId4"/>
    <sheet name="貸切バス　第1号_記載例" sheetId="7" state="hidden" r:id="rId5"/>
    <sheet name="貸切バス　第1号_自動計算" sheetId="8" state="hidden" r:id="rId6"/>
    <sheet name="貸切バス　第2号" sheetId="2" state="hidden" r:id="rId7"/>
    <sheet name="管理表" sheetId="3" state="hidden" r:id="rId8"/>
    <sheet name="管理表_記載例" sheetId="6" state="hidden" r:id="rId9"/>
  </sheets>
  <definedNames>
    <definedName name="_xlnm.Print_Area" localSheetId="4">'貸切バス　第1号_記載例'!$A$1:$H$29</definedName>
    <definedName name="_xlnm.Print_Area" localSheetId="5">'貸切バス　第1号_自動計算'!$A$1:$H$30</definedName>
    <definedName name="_xlnm.Print_Area" localSheetId="3">'貸切バス　第1号_手入力用'!$A$1:$H$29</definedName>
    <definedName name="_xlnm.Print_Area" localSheetId="1">'貸切バス　様式第1号'!$A$1:$E$35</definedName>
    <definedName name="_xlnm.Print_Area" localSheetId="2">'貸切バス　様式第２号'!$A$1:$E$39</definedName>
    <definedName name="_xlnm.Print_Area" localSheetId="0">様式１_補助申請書!$A$1:$H$34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6" l="1"/>
  <c r="E6" i="5"/>
  <c r="E6" i="4"/>
  <c r="F36" i="6" l="1"/>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37" i="6" s="1"/>
  <c r="F4" i="6"/>
  <c r="F3" i="6" s="1"/>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37" i="3" s="1"/>
  <c r="C4" i="3"/>
  <c r="F4" i="3" s="1"/>
  <c r="F3" i="3" s="1"/>
  <c r="B28" i="7"/>
  <c r="B27" i="7"/>
  <c r="B26" i="7"/>
  <c r="H25" i="7"/>
  <c r="C19" i="7"/>
  <c r="H27" i="7" s="1"/>
  <c r="B29" i="8"/>
  <c r="B27" i="8"/>
  <c r="H26" i="8"/>
  <c r="C20" i="8"/>
  <c r="H28" i="8" s="1"/>
  <c r="E39" i="5"/>
  <c r="D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J35" i="4"/>
  <c r="D35" i="4"/>
  <c r="C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35" i="4"/>
  <c r="H29" i="8" l="1"/>
  <c r="H28" i="7"/>
</calcChain>
</file>

<file path=xl/comments1.xml><?xml version="1.0" encoding="utf-8"?>
<comments xmlns="http://schemas.openxmlformats.org/spreadsheetml/2006/main">
  <authors>
    <author>富山県</author>
  </authors>
  <commentList>
    <comment ref="C20" authorId="0" shapeId="0">
      <text>
        <r>
          <rPr>
            <sz val="9"/>
            <color indexed="81"/>
            <rFont val="MS P ゴシック"/>
            <family val="3"/>
            <charset val="128"/>
          </rPr>
          <t>運賃・料金　308,000円(税込)
165,000円(税込)×1/2=82,500円→75,000円(上限)
143,000円(税込)×1/2=71,500円≒71,000円(千円未満切捨)
75,000円+71,000円=146,000円</t>
        </r>
      </text>
    </comment>
  </commentList>
</comments>
</file>

<file path=xl/sharedStrings.xml><?xml version="1.0" encoding="utf-8"?>
<sst xmlns="http://schemas.openxmlformats.org/spreadsheetml/2006/main" count="339" uniqueCount="208">
  <si>
    <t>様式○○</t>
    <rPh sb="0" eb="2">
      <t>ヨウシキ</t>
    </rPh>
    <phoneticPr fontId="7"/>
  </si>
  <si>
    <t>令和　　　年　　　月　　　日</t>
    <rPh sb="0" eb="2">
      <t>レイワ</t>
    </rPh>
    <rPh sb="5" eb="6">
      <t>ネン</t>
    </rPh>
    <rPh sb="9" eb="10">
      <t>ガツ</t>
    </rPh>
    <rPh sb="13" eb="14">
      <t>ヒ</t>
    </rPh>
    <phoneticPr fontId="7"/>
  </si>
  <si>
    <t>公益社団法人秋田県バス協会会長　宛</t>
    <rPh sb="0" eb="2">
      <t>コウエキ</t>
    </rPh>
    <rPh sb="2" eb="4">
      <t>シャダン</t>
    </rPh>
    <rPh sb="4" eb="6">
      <t>ホウジン</t>
    </rPh>
    <rPh sb="6" eb="9">
      <t>アキタケン</t>
    </rPh>
    <rPh sb="11" eb="13">
      <t>キョウカイ</t>
    </rPh>
    <rPh sb="13" eb="15">
      <t>カイチョウ</t>
    </rPh>
    <rPh sb="16" eb="17">
      <t>アテ</t>
    </rPh>
    <phoneticPr fontId="7"/>
  </si>
  <si>
    <t>貸切バス利用促進事業助成申込書</t>
    <rPh sb="10" eb="12">
      <t>ジョセイ</t>
    </rPh>
    <rPh sb="12" eb="15">
      <t>モウシコミショ</t>
    </rPh>
    <phoneticPr fontId="7"/>
  </si>
  <si>
    <t>次のとおり申し込みます。</t>
    <rPh sb="0" eb="1">
      <t>ツギ</t>
    </rPh>
    <rPh sb="5" eb="6">
      <t>モウ</t>
    </rPh>
    <rPh sb="7" eb="8">
      <t>コ</t>
    </rPh>
    <phoneticPr fontId="7"/>
  </si>
  <si>
    <t>（太枠内に必要事項を記入してください）</t>
  </si>
  <si>
    <t>申込者</t>
  </si>
  <si>
    <t>住所</t>
    <rPh sb="0" eb="2">
      <t>ジュウショ</t>
    </rPh>
    <phoneticPr fontId="7"/>
  </si>
  <si>
    <t>（利用者）</t>
    <rPh sb="1" eb="4">
      <t>リヨウシャ</t>
    </rPh>
    <phoneticPr fontId="7"/>
  </si>
  <si>
    <t>氏名/団体名</t>
    <rPh sb="0" eb="2">
      <t>シメイ</t>
    </rPh>
    <rPh sb="3" eb="5">
      <t>ダンタイ</t>
    </rPh>
    <rPh sb="5" eb="6">
      <t>メイ</t>
    </rPh>
    <phoneticPr fontId="7"/>
  </si>
  <si>
    <t>担当者</t>
    <rPh sb="0" eb="3">
      <t>タントウシャ</t>
    </rPh>
    <phoneticPr fontId="7"/>
  </si>
  <si>
    <t>印</t>
    <rPh sb="0" eb="1">
      <t>イン</t>
    </rPh>
    <phoneticPr fontId="7"/>
  </si>
  <si>
    <t>団体で利用の場合、運送申込書に記載の担当者名を記載してください</t>
    <rPh sb="3" eb="5">
      <t>リヨウ</t>
    </rPh>
    <rPh sb="9" eb="11">
      <t>ウンソウ</t>
    </rPh>
    <rPh sb="11" eb="13">
      <t>モウシコ</t>
    </rPh>
    <rPh sb="13" eb="14">
      <t>ショ</t>
    </rPh>
    <rPh sb="15" eb="17">
      <t>キサイ</t>
    </rPh>
    <rPh sb="18" eb="21">
      <t>タントウシャ</t>
    </rPh>
    <rPh sb="21" eb="22">
      <t>ナ</t>
    </rPh>
    <rPh sb="23" eb="25">
      <t>キサイ</t>
    </rPh>
    <phoneticPr fontId="7"/>
  </si>
  <si>
    <t>連絡先</t>
    <rPh sb="0" eb="3">
      <t>レンラクサキ</t>
    </rPh>
    <phoneticPr fontId="7"/>
  </si>
  <si>
    <t>県から申込者にご連絡する場合がありますのでご了解ください</t>
    <rPh sb="0" eb="1">
      <t>ケン</t>
    </rPh>
    <rPh sb="3" eb="6">
      <t>モウシコミシャ</t>
    </rPh>
    <rPh sb="8" eb="10">
      <t>レンラク</t>
    </rPh>
    <rPh sb="12" eb="14">
      <t>バアイ</t>
    </rPh>
    <rPh sb="22" eb="24">
      <t>リョウカイ</t>
    </rPh>
    <phoneticPr fontId="7"/>
  </si>
  <si>
    <t>運行事業者</t>
    <rPh sb="0" eb="2">
      <t>ウンコウ</t>
    </rPh>
    <rPh sb="2" eb="5">
      <t>ジギョウシャ</t>
    </rPh>
    <phoneticPr fontId="7"/>
  </si>
  <si>
    <t>注意事項等</t>
    <rPh sb="0" eb="2">
      <t>チュウイ</t>
    </rPh>
    <rPh sb="2" eb="4">
      <t>ジコウ</t>
    </rPh>
    <rPh sb="4" eb="5">
      <t>トウ</t>
    </rPh>
    <phoneticPr fontId="7"/>
  </si>
  <si>
    <t>利用日</t>
    <rPh sb="0" eb="3">
      <t>リヨウビ</t>
    </rPh>
    <phoneticPr fontId="7"/>
  </si>
  <si>
    <t>令和３年１月３１日まで運行分が助成対象です</t>
    <rPh sb="0" eb="2">
      <t>レイワ</t>
    </rPh>
    <rPh sb="3" eb="4">
      <t>ネン</t>
    </rPh>
    <rPh sb="5" eb="6">
      <t>ガツ</t>
    </rPh>
    <rPh sb="8" eb="9">
      <t>ニチ</t>
    </rPh>
    <rPh sb="11" eb="13">
      <t>ウンコウ</t>
    </rPh>
    <rPh sb="13" eb="14">
      <t>ブン</t>
    </rPh>
    <rPh sb="15" eb="17">
      <t>ジョセイ</t>
    </rPh>
    <rPh sb="17" eb="19">
      <t>タイショウ</t>
    </rPh>
    <phoneticPr fontId="7"/>
  </si>
  <si>
    <t>運賃・料金合計額</t>
    <rPh sb="0" eb="2">
      <t>ウンチン</t>
    </rPh>
    <rPh sb="3" eb="5">
      <t>リョウキン</t>
    </rPh>
    <rPh sb="5" eb="7">
      <t>ゴウケイ</t>
    </rPh>
    <rPh sb="7" eb="8">
      <t>ガク</t>
    </rPh>
    <phoneticPr fontId="7"/>
  </si>
  <si>
    <t>円</t>
    <rPh sb="0" eb="1">
      <t>エン</t>
    </rPh>
    <phoneticPr fontId="7"/>
  </si>
  <si>
    <t>運送引受書に記載の運賃・料金の合計額を記載してください</t>
    <rPh sb="0" eb="2">
      <t>ウンソウ</t>
    </rPh>
    <rPh sb="2" eb="4">
      <t>ヒキウケ</t>
    </rPh>
    <rPh sb="4" eb="5">
      <t>ショ</t>
    </rPh>
    <rPh sb="6" eb="8">
      <t>キサイ</t>
    </rPh>
    <rPh sb="9" eb="11">
      <t>ウンチン</t>
    </rPh>
    <rPh sb="12" eb="14">
      <t>リョウキン</t>
    </rPh>
    <rPh sb="15" eb="18">
      <t>ゴウケイガク</t>
    </rPh>
    <rPh sb="19" eb="21">
      <t>キサイ</t>
    </rPh>
    <phoneticPr fontId="7"/>
  </si>
  <si>
    <t>助成申込額</t>
    <rPh sb="0" eb="2">
      <t>ジョセイ</t>
    </rPh>
    <rPh sb="2" eb="4">
      <t>モウシコ</t>
    </rPh>
    <rPh sb="4" eb="5">
      <t>ガク</t>
    </rPh>
    <phoneticPr fontId="7"/>
  </si>
  <si>
    <t>運賃・料金合計額の１／２（百円未満切捨）、１台１日あたり75,000円が上限となります</t>
    <rPh sb="0" eb="2">
      <t>ウンチン</t>
    </rPh>
    <rPh sb="3" eb="5">
      <t>リョウキン</t>
    </rPh>
    <rPh sb="5" eb="8">
      <t>ゴウケイガク</t>
    </rPh>
    <rPh sb="13" eb="14">
      <t>ヒャク</t>
    </rPh>
    <rPh sb="14" eb="17">
      <t>エンミマン</t>
    </rPh>
    <rPh sb="17" eb="18">
      <t>キ</t>
    </rPh>
    <rPh sb="18" eb="19">
      <t>ス</t>
    </rPh>
    <rPh sb="22" eb="23">
      <t>ダイ</t>
    </rPh>
    <rPh sb="24" eb="25">
      <t>ニチ</t>
    </rPh>
    <rPh sb="34" eb="35">
      <t>エン</t>
    </rPh>
    <phoneticPr fontId="7"/>
  </si>
  <si>
    <t>秋田県バス協会から運行事業者に助成相当額を支払うことに同意します。</t>
    <rPh sb="0" eb="3">
      <t>アキタケン</t>
    </rPh>
    <rPh sb="21" eb="23">
      <t>シハラ</t>
    </rPh>
    <rPh sb="27" eb="29">
      <t>ドウイ</t>
    </rPh>
    <phoneticPr fontId="7"/>
  </si>
  <si>
    <t>※上の□に「○」を記入のうえ、事業者にお渡しください。</t>
    <rPh sb="1" eb="2">
      <t>ウエ</t>
    </rPh>
    <rPh sb="9" eb="11">
      <t>キニュウ</t>
    </rPh>
    <rPh sb="15" eb="18">
      <t>ジギョウシャ</t>
    </rPh>
    <rPh sb="20" eb="21">
      <t>ワタ</t>
    </rPh>
    <phoneticPr fontId="7"/>
  </si>
  <si>
    <t>申込者控え</t>
    <rPh sb="0" eb="2">
      <t>モウシコ</t>
    </rPh>
    <rPh sb="2" eb="3">
      <t>シャ</t>
    </rPh>
    <rPh sb="3" eb="4">
      <t>ヒカ</t>
    </rPh>
    <phoneticPr fontId="7"/>
  </si>
  <si>
    <t>運賃・料金の
合計額(a)</t>
    <rPh sb="0" eb="2">
      <t>ウンチン</t>
    </rPh>
    <rPh sb="3" eb="5">
      <t>リョウキン</t>
    </rPh>
    <rPh sb="7" eb="9">
      <t>ゴウケイ</t>
    </rPh>
    <rPh sb="9" eb="10">
      <t>ガク</t>
    </rPh>
    <phoneticPr fontId="7"/>
  </si>
  <si>
    <t>氏名</t>
    <rPh sb="0" eb="2">
      <t>シメイ</t>
    </rPh>
    <phoneticPr fontId="7"/>
  </si>
  <si>
    <t>実費(b)</t>
    <rPh sb="0" eb="2">
      <t>ジッピ</t>
    </rPh>
    <phoneticPr fontId="7"/>
  </si>
  <si>
    <t>助成申込額(ｃ)</t>
    <rPh sb="0" eb="2">
      <t>ジョセイ</t>
    </rPh>
    <rPh sb="2" eb="4">
      <t>モウシコ</t>
    </rPh>
    <rPh sb="4" eb="5">
      <t>ガク</t>
    </rPh>
    <phoneticPr fontId="7"/>
  </si>
  <si>
    <t>申込者支払額
(a+b-c)</t>
    <rPh sb="0" eb="2">
      <t>モウシコ</t>
    </rPh>
    <rPh sb="2" eb="3">
      <t>モノ</t>
    </rPh>
    <rPh sb="3" eb="6">
      <t>シハライガク</t>
    </rPh>
    <phoneticPr fontId="7"/>
  </si>
  <si>
    <t>本事業をご利用の方は申込者支払額に記載された金額を事業者にお支払いください。
補助分（助成申込額）は秋田県バス協会から事業者に支払われます。</t>
    <rPh sb="10" eb="12">
      <t>モウシコ</t>
    </rPh>
    <rPh sb="39" eb="42">
      <t>ホジョブン</t>
    </rPh>
    <rPh sb="43" eb="45">
      <t>ジョセイ</t>
    </rPh>
    <rPh sb="45" eb="47">
      <t>モウシコ</t>
    </rPh>
    <rPh sb="47" eb="48">
      <t>ガク</t>
    </rPh>
    <rPh sb="59" eb="62">
      <t>ジギョウシャ</t>
    </rPh>
    <phoneticPr fontId="7"/>
  </si>
  <si>
    <t>様式第１号</t>
    <rPh sb="0" eb="2">
      <t>ようしき</t>
    </rPh>
    <rPh sb="2" eb="3">
      <t>だい</t>
    </rPh>
    <rPh sb="4" eb="5">
      <t>ごう</t>
    </rPh>
    <phoneticPr fontId="2" type="Hiragana"/>
  </si>
  <si>
    <t>貸切バス利用促進事業　事業計画</t>
    <rPh sb="0" eb="2">
      <t>かしきり</t>
    </rPh>
    <rPh sb="4" eb="6">
      <t>りよう</t>
    </rPh>
    <rPh sb="6" eb="8">
      <t>そくしん</t>
    </rPh>
    <rPh sb="8" eb="10">
      <t>じぎょう</t>
    </rPh>
    <rPh sb="11" eb="13">
      <t>じぎょう</t>
    </rPh>
    <rPh sb="13" eb="15">
      <t>けいかく</t>
    </rPh>
    <phoneticPr fontId="2" type="Hiragana"/>
  </si>
  <si>
    <t>金額：千円</t>
    <rPh sb="0" eb="2">
      <t>きんがく</t>
    </rPh>
    <rPh sb="3" eb="5">
      <t>せんえん</t>
    </rPh>
    <phoneticPr fontId="2" type="Hiragana"/>
  </si>
  <si>
    <t>上限額</t>
    <rPh sb="0" eb="3">
      <t>じょうげんがく</t>
    </rPh>
    <phoneticPr fontId="2" type="Hiragana"/>
  </si>
  <si>
    <t>No</t>
  </si>
  <si>
    <t>事業者名</t>
    <rPh sb="0" eb="3">
      <t>じぎょうしゃ</t>
    </rPh>
    <rPh sb="3" eb="4">
      <t>めい</t>
    </rPh>
    <phoneticPr fontId="2" type="Hiragana"/>
  </si>
  <si>
    <t>台数</t>
    <rPh sb="0" eb="2">
      <t>だいすう</t>
    </rPh>
    <phoneticPr fontId="2" type="Hiragana"/>
  </si>
  <si>
    <t>計画回数（１台あたり）</t>
    <rPh sb="0" eb="2">
      <t>けいかく</t>
    </rPh>
    <rPh sb="2" eb="4">
      <t>かいすう</t>
    </rPh>
    <rPh sb="6" eb="7">
      <t>だい</t>
    </rPh>
    <phoneticPr fontId="2" type="Hiragana"/>
  </si>
  <si>
    <t>計画額</t>
    <rPh sb="0" eb="2">
      <t>けいかく</t>
    </rPh>
    <rPh sb="2" eb="3">
      <t>がく</t>
    </rPh>
    <phoneticPr fontId="2" type="Hiragana"/>
  </si>
  <si>
    <t>予算積算</t>
    <rPh sb="0" eb="2">
      <t>よさん</t>
    </rPh>
    <rPh sb="2" eb="4">
      <t>せきさん</t>
    </rPh>
    <phoneticPr fontId="2" type="Hiragana"/>
  </si>
  <si>
    <t>秋田中央交通（株）</t>
    <rPh sb="6" eb="9">
      <t>かぶ</t>
    </rPh>
    <phoneticPr fontId="2" type="Hiragana"/>
  </si>
  <si>
    <t>秋田中央交通</t>
  </si>
  <si>
    <t>○</t>
  </si>
  <si>
    <t>羽後交通（株）</t>
    <rPh sb="4" eb="7">
      <t>かぶ</t>
    </rPh>
    <phoneticPr fontId="2" type="Hiragana"/>
  </si>
  <si>
    <t>羽後交通</t>
  </si>
  <si>
    <t>秋北バス（株）</t>
    <rPh sb="4" eb="7">
      <t>かぶ</t>
    </rPh>
    <phoneticPr fontId="2" type="Hiragana"/>
  </si>
  <si>
    <t>秋北バス</t>
  </si>
  <si>
    <t>ジェイアールバス東北（株）</t>
    <rPh sb="10" eb="13">
      <t>かぶ</t>
    </rPh>
    <phoneticPr fontId="2" type="Hiragana"/>
  </si>
  <si>
    <t>ＪＲバス東北</t>
    <rPh sb="4" eb="6">
      <t>とうほく</t>
    </rPh>
    <phoneticPr fontId="2" type="Hiragana"/>
  </si>
  <si>
    <t>光タクシー（株）</t>
    <rPh sb="0" eb="1">
      <t>ヒカリ</t>
    </rPh>
    <rPh sb="5" eb="8">
      <t>カブ</t>
    </rPh>
    <phoneticPr fontId="17"/>
  </si>
  <si>
    <t>光タクシー</t>
  </si>
  <si>
    <t>（株）三共サービス</t>
    <rPh sb="0" eb="3">
      <t>カブ</t>
    </rPh>
    <rPh sb="3" eb="5">
      <t>サンキョウ</t>
    </rPh>
    <phoneticPr fontId="17"/>
  </si>
  <si>
    <t>三共サービス</t>
  </si>
  <si>
    <t>第一観光バス（株）</t>
    <rPh sb="6" eb="9">
      <t>カブ</t>
    </rPh>
    <phoneticPr fontId="7"/>
  </si>
  <si>
    <t>第一観光バス</t>
  </si>
  <si>
    <t>あさひ自動車（株）</t>
    <rPh sb="6" eb="9">
      <t>カブ</t>
    </rPh>
    <phoneticPr fontId="7"/>
  </si>
  <si>
    <t>あさひ自動車</t>
  </si>
  <si>
    <t>能代観光（株）</t>
    <rPh sb="5" eb="6">
      <t>カブ</t>
    </rPh>
    <phoneticPr fontId="17"/>
  </si>
  <si>
    <t>能代観光</t>
  </si>
  <si>
    <t>（資）象潟合同タクシー</t>
    <rPh sb="5" eb="7">
      <t>ゴウドウ</t>
    </rPh>
    <phoneticPr fontId="17"/>
  </si>
  <si>
    <t>象潟合同タク</t>
  </si>
  <si>
    <t>秋田観光バス（株）</t>
    <rPh sb="0" eb="2">
      <t>アキタ</t>
    </rPh>
    <rPh sb="2" eb="4">
      <t>カンコウ</t>
    </rPh>
    <rPh sb="6" eb="9">
      <t>カブ</t>
    </rPh>
    <phoneticPr fontId="17"/>
  </si>
  <si>
    <t>秋田観光バス</t>
  </si>
  <si>
    <t>（資）十和田タクシー</t>
    <rPh sb="1" eb="2">
      <t>シ</t>
    </rPh>
    <rPh sb="3" eb="6">
      <t>トワダ</t>
    </rPh>
    <phoneticPr fontId="17"/>
  </si>
  <si>
    <t>十和田タクシー</t>
  </si>
  <si>
    <t>秋北タクシー（株）</t>
    <rPh sb="0" eb="1">
      <t>アキ</t>
    </rPh>
    <rPh sb="1" eb="2">
      <t>キタ</t>
    </rPh>
    <rPh sb="6" eb="9">
      <t>カブ</t>
    </rPh>
    <phoneticPr fontId="17"/>
  </si>
  <si>
    <t>秋北タクシー</t>
  </si>
  <si>
    <t>（有）つばさ観光</t>
    <rPh sb="0" eb="3">
      <t>ユウ</t>
    </rPh>
    <rPh sb="6" eb="8">
      <t>カンコウ</t>
    </rPh>
    <phoneticPr fontId="17"/>
  </si>
  <si>
    <t>つばさ観光</t>
  </si>
  <si>
    <t>（株）仙建</t>
    <rPh sb="0" eb="3">
      <t>カブ</t>
    </rPh>
    <rPh sb="3" eb="4">
      <t>セン</t>
    </rPh>
    <rPh sb="4" eb="5">
      <t>ケン</t>
    </rPh>
    <phoneticPr fontId="17"/>
  </si>
  <si>
    <t>仙建</t>
  </si>
  <si>
    <t>（有）藤観光</t>
    <rPh sb="0" eb="3">
      <t>ユウ</t>
    </rPh>
    <rPh sb="3" eb="4">
      <t>フジ</t>
    </rPh>
    <rPh sb="4" eb="6">
      <t>カンコウ</t>
    </rPh>
    <phoneticPr fontId="17"/>
  </si>
  <si>
    <t>藤観光</t>
  </si>
  <si>
    <t>エビス交通（有）</t>
    <rPh sb="5" eb="8">
      <t>ユウ</t>
    </rPh>
    <phoneticPr fontId="7"/>
  </si>
  <si>
    <t>エビス交通</t>
  </si>
  <si>
    <t>（株）鳥海観光</t>
    <rPh sb="0" eb="3">
      <t>カブ</t>
    </rPh>
    <rPh sb="3" eb="5">
      <t>チョウカイ</t>
    </rPh>
    <rPh sb="5" eb="7">
      <t>カンコウ</t>
    </rPh>
    <phoneticPr fontId="17"/>
  </si>
  <si>
    <t>鳥海観光</t>
  </si>
  <si>
    <t>秋田中央トランスポート（株）</t>
    <rPh sb="0" eb="2">
      <t>アキタ</t>
    </rPh>
    <rPh sb="2" eb="4">
      <t>チュウオウ</t>
    </rPh>
    <rPh sb="11" eb="14">
      <t>カブ</t>
    </rPh>
    <phoneticPr fontId="17"/>
  </si>
  <si>
    <t>秋田中央トランスポート</t>
  </si>
  <si>
    <t>（株）花葉館</t>
    <rPh sb="0" eb="3">
      <t>カブ</t>
    </rPh>
    <rPh sb="3" eb="4">
      <t>カ</t>
    </rPh>
    <rPh sb="4" eb="5">
      <t>ヨウ</t>
    </rPh>
    <rPh sb="5" eb="6">
      <t>カン</t>
    </rPh>
    <phoneticPr fontId="17"/>
  </si>
  <si>
    <t>花葉館</t>
  </si>
  <si>
    <t>（有）大清重機</t>
    <rPh sb="0" eb="3">
      <t>ユウ</t>
    </rPh>
    <rPh sb="3" eb="4">
      <t>タイ</t>
    </rPh>
    <rPh sb="4" eb="5">
      <t>セイ</t>
    </rPh>
    <rPh sb="5" eb="7">
      <t>ジュウキ</t>
    </rPh>
    <phoneticPr fontId="17"/>
  </si>
  <si>
    <t>大清重機</t>
  </si>
  <si>
    <t>（株）工藤興業</t>
    <rPh sb="0" eb="3">
      <t>カブ</t>
    </rPh>
    <phoneticPr fontId="7"/>
  </si>
  <si>
    <t>工藤興業</t>
  </si>
  <si>
    <t>ロイヤル交通（株）</t>
    <rPh sb="4" eb="6">
      <t>コウツウ</t>
    </rPh>
    <rPh sb="6" eb="9">
      <t>カブ</t>
    </rPh>
    <phoneticPr fontId="17"/>
  </si>
  <si>
    <t>ロイヤル交通</t>
  </si>
  <si>
    <t>（株）美郷観光</t>
    <rPh sb="0" eb="3">
      <t>カブ</t>
    </rPh>
    <rPh sb="3" eb="5">
      <t>ミサト</t>
    </rPh>
    <rPh sb="5" eb="7">
      <t>カンコウ</t>
    </rPh>
    <phoneticPr fontId="17"/>
  </si>
  <si>
    <t>美郷観光</t>
  </si>
  <si>
    <t>あきた北観光バス（株）</t>
    <rPh sb="8" eb="11">
      <t>カブ</t>
    </rPh>
    <phoneticPr fontId="7"/>
  </si>
  <si>
    <t>あきた北観光</t>
  </si>
  <si>
    <t>（株）さくら観光</t>
    <rPh sb="0" eb="3">
      <t>カブ</t>
    </rPh>
    <rPh sb="6" eb="8">
      <t>カンコウ</t>
    </rPh>
    <phoneticPr fontId="17"/>
  </si>
  <si>
    <t>さくら観光</t>
  </si>
  <si>
    <t>タカカツ自動車工業（株）</t>
    <rPh sb="4" eb="7">
      <t>ジドウシャ</t>
    </rPh>
    <rPh sb="7" eb="9">
      <t>コウギョウ</t>
    </rPh>
    <rPh sb="9" eb="12">
      <t>カブ</t>
    </rPh>
    <phoneticPr fontId="7"/>
  </si>
  <si>
    <t>タカカツ自動車</t>
  </si>
  <si>
    <t>（株）南北交通</t>
    <rPh sb="0" eb="3">
      <t>カブ</t>
    </rPh>
    <rPh sb="3" eb="5">
      <t>ナンボク</t>
    </rPh>
    <rPh sb="5" eb="7">
      <t>コウツウ</t>
    </rPh>
    <phoneticPr fontId="7"/>
  </si>
  <si>
    <t>南北交通</t>
  </si>
  <si>
    <t>（株）つばさ</t>
  </si>
  <si>
    <t>つばさ（秋田営）</t>
  </si>
  <si>
    <t>合計</t>
    <rPh sb="0" eb="2">
      <t>ごうけい</t>
    </rPh>
    <phoneticPr fontId="2" type="Hiragana"/>
  </si>
  <si>
    <t>様式第２号</t>
    <rPh sb="0" eb="2">
      <t>ようしき</t>
    </rPh>
    <rPh sb="2" eb="3">
      <t>だい</t>
    </rPh>
    <rPh sb="4" eb="5">
      <t>ごう</t>
    </rPh>
    <phoneticPr fontId="2" type="Hiragana"/>
  </si>
  <si>
    <t>年　　月　　日</t>
    <rPh sb="0" eb="1">
      <t>トシ</t>
    </rPh>
    <rPh sb="3" eb="4">
      <t>ツキ</t>
    </rPh>
    <rPh sb="6" eb="7">
      <t>ニチ</t>
    </rPh>
    <phoneticPr fontId="7"/>
  </si>
  <si>
    <t>貸切バス利用促進事業　事業実績</t>
    <rPh sb="0" eb="2">
      <t>かしきり</t>
    </rPh>
    <rPh sb="4" eb="6">
      <t>りよう</t>
    </rPh>
    <rPh sb="6" eb="8">
      <t>そくしん</t>
    </rPh>
    <rPh sb="8" eb="10">
      <t>じぎょう</t>
    </rPh>
    <rPh sb="11" eb="13">
      <t>じぎょう</t>
    </rPh>
    <rPh sb="13" eb="15">
      <t>じっせき</t>
    </rPh>
    <phoneticPr fontId="2" type="Hiragana"/>
  </si>
  <si>
    <t>実績件数</t>
    <rPh sb="0" eb="2">
      <t>じっせき</t>
    </rPh>
    <rPh sb="2" eb="4">
      <t>けんすう</t>
    </rPh>
    <phoneticPr fontId="2" type="Hiragana"/>
  </si>
  <si>
    <t>実績額</t>
    <rPh sb="0" eb="2">
      <t>じっせき</t>
    </rPh>
    <rPh sb="2" eb="3">
      <t>がく</t>
    </rPh>
    <phoneticPr fontId="2" type="Hiragana"/>
  </si>
  <si>
    <t>○○バス</t>
  </si>
  <si>
    <t>記載例</t>
    <rPh sb="0" eb="3">
      <t>キサイレイ</t>
    </rPh>
    <phoneticPr fontId="7"/>
  </si>
  <si>
    <t>貸切バス利用促進事業　助成申込書</t>
    <rPh sb="11" eb="13">
      <t>ジョセイ</t>
    </rPh>
    <rPh sb="13" eb="16">
      <t>モウシコミショ</t>
    </rPh>
    <phoneticPr fontId="7"/>
  </si>
  <si>
    <t>秋田市○○－○○－○○</t>
    <rPh sb="0" eb="3">
      <t>アキタシ</t>
    </rPh>
    <phoneticPr fontId="7"/>
  </si>
  <si>
    <t>秋田○○町内会</t>
    <rPh sb="0" eb="2">
      <t>アキタ</t>
    </rPh>
    <rPh sb="4" eb="7">
      <t>チョウナイカイ</t>
    </rPh>
    <phoneticPr fontId="7"/>
  </si>
  <si>
    <t>貸切　太郎</t>
    <rPh sb="0" eb="2">
      <t>カシキリ</t>
    </rPh>
    <rPh sb="3" eb="5">
      <t>タロウ</t>
    </rPh>
    <phoneticPr fontId="7"/>
  </si>
  <si>
    <t>０１８－●●●－○○○○</t>
  </si>
  <si>
    <t>八橋バス株式会社</t>
    <rPh sb="0" eb="2">
      <t>ヤバセ</t>
    </rPh>
    <rPh sb="4" eb="8">
      <t>カブシキガイシャ</t>
    </rPh>
    <phoneticPr fontId="7"/>
  </si>
  <si>
    <t>公益社団法人福井県バス協会会長　宛</t>
    <rPh sb="0" eb="2">
      <t>コウエキ</t>
    </rPh>
    <rPh sb="2" eb="4">
      <t>シャダン</t>
    </rPh>
    <rPh sb="4" eb="6">
      <t>ホウジン</t>
    </rPh>
    <rPh sb="6" eb="8">
      <t>フクイ</t>
    </rPh>
    <rPh sb="8" eb="9">
      <t>ケン</t>
    </rPh>
    <rPh sb="11" eb="13">
      <t>キョウカイ</t>
    </rPh>
    <rPh sb="13" eb="15">
      <t>カイチョウ</t>
    </rPh>
    <rPh sb="16" eb="17">
      <t>アテ</t>
    </rPh>
    <phoneticPr fontId="7"/>
  </si>
  <si>
    <t>貸切バス利用支援事業　助成申込書</t>
    <rPh sb="6" eb="8">
      <t>シエン</t>
    </rPh>
    <rPh sb="11" eb="13">
      <t>ジョセイ</t>
    </rPh>
    <rPh sb="13" eb="16">
      <t>モウシコミショ</t>
    </rPh>
    <phoneticPr fontId="7"/>
  </si>
  <si>
    <t>申込者にご連絡する場合がありますのでご了解ください</t>
    <rPh sb="0" eb="3">
      <t>モウシコミシャ</t>
    </rPh>
    <rPh sb="5" eb="7">
      <t>レンラク</t>
    </rPh>
    <rPh sb="9" eb="11">
      <t>バアイ</t>
    </rPh>
    <rPh sb="19" eb="21">
      <t>リョウカイ</t>
    </rPh>
    <phoneticPr fontId="7"/>
  </si>
  <si>
    <t>（事業者名）</t>
    <rPh sb="1" eb="4">
      <t>ジギョウシャ</t>
    </rPh>
    <rPh sb="4" eb="5">
      <t>メイ</t>
    </rPh>
    <phoneticPr fontId="7"/>
  </si>
  <si>
    <t>（住所）</t>
    <rPh sb="1" eb="3">
      <t>ジュウショ</t>
    </rPh>
    <phoneticPr fontId="7"/>
  </si>
  <si>
    <t>運賃・料金合計額(a)</t>
    <rPh sb="0" eb="2">
      <t>ウンチン</t>
    </rPh>
    <rPh sb="3" eb="5">
      <t>リョウキン</t>
    </rPh>
    <rPh sb="5" eb="7">
      <t>ゴウケイ</t>
    </rPh>
    <rPh sb="7" eb="8">
      <t>ガク</t>
    </rPh>
    <phoneticPr fontId="7"/>
  </si>
  <si>
    <t>福井県バス協会から運行事業者に助成申込額を支払うことに同意します。</t>
    <rPh sb="0" eb="2">
      <t>フクイ</t>
    </rPh>
    <rPh sb="2" eb="3">
      <t>ケン</t>
    </rPh>
    <rPh sb="17" eb="19">
      <t>モウシコミ</t>
    </rPh>
    <rPh sb="21" eb="23">
      <t>シハラ</t>
    </rPh>
    <rPh sb="27" eb="29">
      <t>ドウイ</t>
    </rPh>
    <phoneticPr fontId="7"/>
  </si>
  <si>
    <t>本事業をご利用の方は申込者支払額に記載された金額を事業者にお支払いください。
補助分（助成申込額）は福井県バス協会から事業者に支払われます。</t>
    <rPh sb="10" eb="12">
      <t>モウシコ</t>
    </rPh>
    <rPh sb="39" eb="42">
      <t>ホジョブン</t>
    </rPh>
    <rPh sb="43" eb="45">
      <t>ジョセイ</t>
    </rPh>
    <rPh sb="45" eb="47">
      <t>モウシコ</t>
    </rPh>
    <rPh sb="47" eb="48">
      <t>ガク</t>
    </rPh>
    <rPh sb="50" eb="52">
      <t>フクイ</t>
    </rPh>
    <rPh sb="59" eb="62">
      <t>ジギョウシャ</t>
    </rPh>
    <phoneticPr fontId="7"/>
  </si>
  <si>
    <t>第○の○号様式(第○条第○号・第○号関係）</t>
    <rPh sb="0" eb="1">
      <t>ダイ</t>
    </rPh>
    <rPh sb="4" eb="5">
      <t>ゴウ</t>
    </rPh>
    <rPh sb="5" eb="7">
      <t>ヨウシキ</t>
    </rPh>
    <rPh sb="8" eb="9">
      <t>ダイ</t>
    </rPh>
    <rPh sb="10" eb="11">
      <t>ジョウ</t>
    </rPh>
    <rPh sb="11" eb="12">
      <t>ダイ</t>
    </rPh>
    <rPh sb="13" eb="14">
      <t>ゴウ</t>
    </rPh>
    <rPh sb="15" eb="16">
      <t>ダイ</t>
    </rPh>
    <rPh sb="17" eb="18">
      <t>ゴウ</t>
    </rPh>
    <rPh sb="18" eb="20">
      <t>カンケイ</t>
    </rPh>
    <phoneticPr fontId="7"/>
  </si>
  <si>
    <t xml:space="preserve">  　　   番    号</t>
    <rPh sb="7" eb="8">
      <t>バン</t>
    </rPh>
    <rPh sb="12" eb="13">
      <t>ゴウ</t>
    </rPh>
    <phoneticPr fontId="7"/>
  </si>
  <si>
    <t>公益社団法人　秋田県バス協会会長　様</t>
    <rPh sb="0" eb="2">
      <t>コウエキ</t>
    </rPh>
    <rPh sb="2" eb="4">
      <t>シャダン</t>
    </rPh>
    <rPh sb="4" eb="6">
      <t>ホウジン</t>
    </rPh>
    <rPh sb="7" eb="10">
      <t>アキタケン</t>
    </rPh>
    <rPh sb="12" eb="14">
      <t>キョウカイ</t>
    </rPh>
    <rPh sb="14" eb="16">
      <t>カイチョウ</t>
    </rPh>
    <rPh sb="17" eb="18">
      <t>サマ</t>
    </rPh>
    <phoneticPr fontId="7"/>
  </si>
  <si>
    <t>名　　称</t>
    <rPh sb="0" eb="1">
      <t>ナ</t>
    </rPh>
    <rPh sb="3" eb="4">
      <t>ショウ</t>
    </rPh>
    <phoneticPr fontId="7"/>
  </si>
  <si>
    <t>代表者名</t>
    <rPh sb="0" eb="3">
      <t>ダイヒョウシャ</t>
    </rPh>
    <rPh sb="3" eb="4">
      <t>メイ</t>
    </rPh>
    <phoneticPr fontId="7"/>
  </si>
  <si>
    <t>地域公共交通等利用促進緊急対策事業について</t>
    <rPh sb="0" eb="2">
      <t>チイキ</t>
    </rPh>
    <rPh sb="2" eb="4">
      <t>コウキョウ</t>
    </rPh>
    <rPh sb="4" eb="6">
      <t>コウツウ</t>
    </rPh>
    <rPh sb="6" eb="7">
      <t>トウ</t>
    </rPh>
    <rPh sb="7" eb="9">
      <t>リヨウ</t>
    </rPh>
    <rPh sb="9" eb="11">
      <t>ソクシン</t>
    </rPh>
    <rPh sb="11" eb="13">
      <t>キンキュウ</t>
    </rPh>
    <rPh sb="13" eb="15">
      <t>タイサク</t>
    </rPh>
    <phoneticPr fontId="7"/>
  </si>
  <si>
    <t>　　標記の件について、下記のとおり申請します。</t>
    <rPh sb="2" eb="4">
      <t>ヒョウキ</t>
    </rPh>
    <rPh sb="5" eb="6">
      <t>ケン</t>
    </rPh>
    <rPh sb="11" eb="13">
      <t>カキ</t>
    </rPh>
    <rPh sb="17" eb="19">
      <t>シンセイ</t>
    </rPh>
    <phoneticPr fontId="7"/>
  </si>
  <si>
    <t>記</t>
    <rPh sb="0" eb="1">
      <t>キ</t>
    </rPh>
    <phoneticPr fontId="7"/>
  </si>
  <si>
    <t>１　申請事業</t>
    <rPh sb="2" eb="4">
      <t>シンセイ</t>
    </rPh>
    <rPh sb="4" eb="6">
      <t>ジギョウ</t>
    </rPh>
    <phoneticPr fontId="7"/>
  </si>
  <si>
    <t>貸切バス利用促進事業費補助金</t>
    <rPh sb="0" eb="2">
      <t>カシキリ</t>
    </rPh>
    <rPh sb="4" eb="6">
      <t>リヨウ</t>
    </rPh>
    <rPh sb="6" eb="8">
      <t>ソクシン</t>
    </rPh>
    <rPh sb="8" eb="11">
      <t>ジギョウヒ</t>
    </rPh>
    <rPh sb="11" eb="14">
      <t>ホジョキン</t>
    </rPh>
    <phoneticPr fontId="7"/>
  </si>
  <si>
    <t>２　申請内容</t>
    <rPh sb="2" eb="4">
      <t>シンセイ</t>
    </rPh>
    <rPh sb="4" eb="6">
      <t>ナイヨウ</t>
    </rPh>
    <phoneticPr fontId="7"/>
  </si>
  <si>
    <t>（※貸切バス１台につき１日あたり75,000円を上限）</t>
    <rPh sb="2" eb="4">
      <t>カシキリ</t>
    </rPh>
    <rPh sb="7" eb="8">
      <t>ダイ</t>
    </rPh>
    <rPh sb="12" eb="13">
      <t>ニチ</t>
    </rPh>
    <rPh sb="22" eb="23">
      <t>エン</t>
    </rPh>
    <rPh sb="24" eb="26">
      <t>ジョウゲン</t>
    </rPh>
    <phoneticPr fontId="7"/>
  </si>
  <si>
    <t>運行件数</t>
  </si>
  <si>
    <t>件</t>
    <rPh sb="0" eb="1">
      <t>ケン</t>
    </rPh>
    <phoneticPr fontId="7"/>
  </si>
  <si>
    <t>助成金金額</t>
    <rPh sb="0" eb="3">
      <t>ジョセイキン</t>
    </rPh>
    <rPh sb="3" eb="5">
      <t>キンガク</t>
    </rPh>
    <phoneticPr fontId="7"/>
  </si>
  <si>
    <t>３　事業実施期間</t>
    <rPh sb="2" eb="4">
      <t>ジギョウ</t>
    </rPh>
    <rPh sb="4" eb="6">
      <t>ジッシ</t>
    </rPh>
    <rPh sb="6" eb="8">
      <t>キカン</t>
    </rPh>
    <phoneticPr fontId="7"/>
  </si>
  <si>
    <t>　</t>
  </si>
  <si>
    <t>令和３年１月３１日までの運行分が対象となります。</t>
    <rPh sb="0" eb="2">
      <t>レイワ</t>
    </rPh>
    <rPh sb="3" eb="4">
      <t>ネン</t>
    </rPh>
    <rPh sb="5" eb="6">
      <t>ガツ</t>
    </rPh>
    <rPh sb="8" eb="9">
      <t>ニチ</t>
    </rPh>
    <rPh sb="12" eb="14">
      <t>ウンコウ</t>
    </rPh>
    <rPh sb="14" eb="15">
      <t>ブン</t>
    </rPh>
    <rPh sb="16" eb="18">
      <t>タイショウ</t>
    </rPh>
    <phoneticPr fontId="7"/>
  </si>
  <si>
    <t>４　助成金振込先</t>
    <rPh sb="2" eb="5">
      <t>ジョセイキン</t>
    </rPh>
    <rPh sb="5" eb="7">
      <t>フリコミ</t>
    </rPh>
    <rPh sb="7" eb="8">
      <t>サキ</t>
    </rPh>
    <phoneticPr fontId="7"/>
  </si>
  <si>
    <t>・銀行名</t>
    <rPh sb="1" eb="3">
      <t>ギンコウ</t>
    </rPh>
    <rPh sb="3" eb="4">
      <t>メイ</t>
    </rPh>
    <phoneticPr fontId="7"/>
  </si>
  <si>
    <t>・口座番号</t>
    <rPh sb="1" eb="3">
      <t>コウザ</t>
    </rPh>
    <rPh sb="3" eb="5">
      <t>バンゴウ</t>
    </rPh>
    <phoneticPr fontId="7"/>
  </si>
  <si>
    <t>・口座名義</t>
    <rPh sb="1" eb="3">
      <t>コウザ</t>
    </rPh>
    <rPh sb="3" eb="5">
      <t>メイギ</t>
    </rPh>
    <phoneticPr fontId="7"/>
  </si>
  <si>
    <t>５　添付書類</t>
    <rPh sb="2" eb="4">
      <t>テンプ</t>
    </rPh>
    <rPh sb="4" eb="6">
      <t>ショルイ</t>
    </rPh>
    <phoneticPr fontId="7"/>
  </si>
  <si>
    <t>助成申込書（費用事項について利用者記載済みのもの）</t>
    <rPh sb="0" eb="2">
      <t>ジョセイ</t>
    </rPh>
    <rPh sb="2" eb="5">
      <t>モウシコミショ</t>
    </rPh>
    <rPh sb="6" eb="8">
      <t>ヒヨウ</t>
    </rPh>
    <rPh sb="8" eb="10">
      <t>ジコウ</t>
    </rPh>
    <rPh sb="14" eb="17">
      <t>リヨウシャ</t>
    </rPh>
    <rPh sb="17" eb="19">
      <t>キサイ</t>
    </rPh>
    <rPh sb="19" eb="20">
      <t>ズ</t>
    </rPh>
    <phoneticPr fontId="7"/>
  </si>
  <si>
    <t>【参考】</t>
    <rPh sb="1" eb="3">
      <t>サンコウ</t>
    </rPh>
    <phoneticPr fontId="7"/>
  </si>
  <si>
    <t>貸切バス利用促進事業費補助金　管理表</t>
    <rPh sb="0" eb="2">
      <t>カシキリ</t>
    </rPh>
    <rPh sb="4" eb="6">
      <t>リヨウ</t>
    </rPh>
    <rPh sb="6" eb="8">
      <t>ソクシン</t>
    </rPh>
    <rPh sb="8" eb="11">
      <t>ジギョウヒ</t>
    </rPh>
    <rPh sb="11" eb="14">
      <t>ホジョキン</t>
    </rPh>
    <rPh sb="15" eb="18">
      <t>カンリヒョウ</t>
    </rPh>
    <phoneticPr fontId="7"/>
  </si>
  <si>
    <t>事業者名</t>
    <rPh sb="0" eb="4">
      <t>じぎょうしゃめい</t>
    </rPh>
    <phoneticPr fontId="2" type="Hiragana"/>
  </si>
  <si>
    <t>割当残</t>
    <rPh sb="0" eb="2">
      <t>わりあて</t>
    </rPh>
    <rPh sb="2" eb="3">
      <t>ざん</t>
    </rPh>
    <phoneticPr fontId="2" type="Hiragana"/>
  </si>
  <si>
    <t>貸切台数</t>
    <rPh sb="0" eb="2">
      <t>かしきり</t>
    </rPh>
    <rPh sb="2" eb="4">
      <t>だいすう</t>
    </rPh>
    <phoneticPr fontId="2" type="Hiragana"/>
  </si>
  <si>
    <t>割当額</t>
    <rPh sb="0" eb="2">
      <t>わりあて</t>
    </rPh>
    <rPh sb="2" eb="3">
      <t>がく</t>
    </rPh>
    <phoneticPr fontId="2" type="Hiragana"/>
  </si>
  <si>
    <t>NO</t>
  </si>
  <si>
    <t>運行日</t>
    <rPh sb="0" eb="3">
      <t>うんこうび</t>
    </rPh>
    <phoneticPr fontId="2" type="Hiragana"/>
  </si>
  <si>
    <t>利用者</t>
    <rPh sb="0" eb="3">
      <t>りようしゃ</t>
    </rPh>
    <phoneticPr fontId="2" type="Hiragana"/>
  </si>
  <si>
    <t>目的地等</t>
    <rPh sb="0" eb="3">
      <t>もくてきち</t>
    </rPh>
    <rPh sb="3" eb="4">
      <t>とう</t>
    </rPh>
    <phoneticPr fontId="2" type="Hiragana"/>
  </si>
  <si>
    <t>運賃・料金</t>
    <rPh sb="0" eb="2">
      <t>うんちん</t>
    </rPh>
    <rPh sb="3" eb="5">
      <t>りょうきん</t>
    </rPh>
    <phoneticPr fontId="2" type="Hiragana"/>
  </si>
  <si>
    <t>申請額</t>
    <rPh sb="0" eb="3">
      <t>しんせいがく</t>
    </rPh>
    <phoneticPr fontId="2" type="Hiragana"/>
  </si>
  <si>
    <t>記載例</t>
    <rPh sb="0" eb="2">
      <t>きさい</t>
    </rPh>
    <rPh sb="2" eb="3">
      <t>れい</t>
    </rPh>
    <phoneticPr fontId="2" type="Hiragana"/>
  </si>
  <si>
    <t>八橋バス株式会社</t>
    <rPh sb="0" eb="2">
      <t>やばせ</t>
    </rPh>
    <rPh sb="4" eb="8">
      <t>かぶしきがいしゃ</t>
    </rPh>
    <phoneticPr fontId="2" type="Hiragana"/>
  </si>
  <si>
    <t>秋田○○町内会</t>
    <rPh sb="0" eb="2">
      <t>あきた</t>
    </rPh>
    <rPh sb="4" eb="6">
      <t>ちょうない</t>
    </rPh>
    <rPh sb="6" eb="7">
      <t>かい</t>
    </rPh>
    <phoneticPr fontId="2" type="Hiragana"/>
  </si>
  <si>
    <t>鹿角市</t>
    <rPh sb="0" eb="3">
      <t>かづのし</t>
    </rPh>
    <phoneticPr fontId="2" type="Hiragana"/>
  </si>
  <si>
    <t>（株）○○産業（１号車）</t>
    <rPh sb="0" eb="3">
      <t>かぶ</t>
    </rPh>
    <rPh sb="5" eb="7">
      <t>さんぎょう</t>
    </rPh>
    <rPh sb="9" eb="11">
      <t>ごうしゃ</t>
    </rPh>
    <phoneticPr fontId="2" type="Hiragana"/>
  </si>
  <si>
    <t>仙北市</t>
    <rPh sb="0" eb="3">
      <t>せんぼくし</t>
    </rPh>
    <phoneticPr fontId="2" type="Hiragana"/>
  </si>
  <si>
    <t>（株）○○産業（２号車）</t>
    <rPh sb="0" eb="3">
      <t>かぶ</t>
    </rPh>
    <rPh sb="5" eb="7">
      <t>さんぎょう</t>
    </rPh>
    <rPh sb="9" eb="11">
      <t>ごうしゃ</t>
    </rPh>
    <phoneticPr fontId="2" type="Hiragana"/>
  </si>
  <si>
    <t>●●高校野球部（１日目）</t>
    <rPh sb="2" eb="4">
      <t>こうこう</t>
    </rPh>
    <rPh sb="4" eb="7">
      <t>やきゅうぶ</t>
    </rPh>
    <rPh sb="9" eb="11">
      <t>にちめ</t>
    </rPh>
    <phoneticPr fontId="2" type="Hiragana"/>
  </si>
  <si>
    <t>盛岡市</t>
    <rPh sb="0" eb="3">
      <t>もりおかし</t>
    </rPh>
    <phoneticPr fontId="2" type="Hiragana"/>
  </si>
  <si>
    <t>●●高校野球部（２日目）</t>
    <rPh sb="2" eb="4">
      <t>こうこう</t>
    </rPh>
    <rPh sb="4" eb="7">
      <t>やきゅうぶ</t>
    </rPh>
    <rPh sb="9" eb="11">
      <t>にちめ</t>
    </rPh>
    <phoneticPr fontId="2" type="Hiragana"/>
  </si>
  <si>
    <t>申込者にご連絡する場合がありますので、あらかじめご了承ください</t>
    <rPh sb="0" eb="3">
      <t>モウシコミシャ</t>
    </rPh>
    <rPh sb="5" eb="7">
      <t>レンラク</t>
    </rPh>
    <rPh sb="9" eb="11">
      <t>バアイ</t>
    </rPh>
    <rPh sb="25" eb="27">
      <t>リョウショウ</t>
    </rPh>
    <phoneticPr fontId="7"/>
  </si>
  <si>
    <t>台</t>
    <rPh sb="0" eb="1">
      <t>ダイ</t>
    </rPh>
    <phoneticPr fontId="7"/>
  </si>
  <si>
    <t>人</t>
    <rPh sb="0" eb="1">
      <t>ニン</t>
    </rPh>
    <phoneticPr fontId="7"/>
  </si>
  <si>
    <t>合計利用人数</t>
    <rPh sb="0" eb="2">
      <t>ゴウケイ</t>
    </rPh>
    <rPh sb="2" eb="4">
      <t>リヨウ</t>
    </rPh>
    <rPh sb="4" eb="6">
      <t>ニンズウ</t>
    </rPh>
    <phoneticPr fontId="7"/>
  </si>
  <si>
    <t>合計利用台数</t>
    <rPh sb="0" eb="2">
      <t>ゴウケイ</t>
    </rPh>
    <rPh sb="2" eb="4">
      <t>リヨウ</t>
    </rPh>
    <rPh sb="4" eb="6">
      <t>ダイスウ</t>
    </rPh>
    <phoneticPr fontId="7"/>
  </si>
  <si>
    <t>個人申込　　／　　手配旅行　　／　　受注型企画旅行　　／　　募集型企画旅行</t>
    <rPh sb="0" eb="2">
      <t>コジン</t>
    </rPh>
    <rPh sb="2" eb="4">
      <t>モウシコミ</t>
    </rPh>
    <rPh sb="9" eb="11">
      <t>テハイ</t>
    </rPh>
    <rPh sb="11" eb="13">
      <t>リョコウ</t>
    </rPh>
    <rPh sb="18" eb="20">
      <t>ジュチュウ</t>
    </rPh>
    <rPh sb="20" eb="21">
      <t>ガタ</t>
    </rPh>
    <rPh sb="21" eb="23">
      <t>キカク</t>
    </rPh>
    <rPh sb="23" eb="25">
      <t>リョコウ</t>
    </rPh>
    <rPh sb="30" eb="32">
      <t>ボシュウ</t>
    </rPh>
    <rPh sb="32" eb="33">
      <t>ガタ</t>
    </rPh>
    <rPh sb="33" eb="35">
      <t>キカク</t>
    </rPh>
    <rPh sb="35" eb="37">
      <t>リョコウ</t>
    </rPh>
    <phoneticPr fontId="7"/>
  </si>
  <si>
    <t>様式第１号</t>
    <rPh sb="0" eb="2">
      <t>ヨウシキ</t>
    </rPh>
    <rPh sb="2" eb="3">
      <t>ダイ</t>
    </rPh>
    <rPh sb="4" eb="5">
      <t>ゴウ</t>
    </rPh>
    <phoneticPr fontId="7"/>
  </si>
  <si>
    <t>　　貸切バスツアー利用促進事業　事務局行</t>
    <rPh sb="2" eb="4">
      <t>カシキリ</t>
    </rPh>
    <rPh sb="9" eb="11">
      <t>リヨウ</t>
    </rPh>
    <rPh sb="11" eb="13">
      <t>ソクシン</t>
    </rPh>
    <rPh sb="13" eb="15">
      <t>ジギョウ</t>
    </rPh>
    <rPh sb="16" eb="19">
      <t>ジムキョク</t>
    </rPh>
    <rPh sb="19" eb="20">
      <t>イ</t>
    </rPh>
    <phoneticPr fontId="7"/>
  </si>
  <si>
    <t>補助申込額</t>
    <rPh sb="0" eb="2">
      <t>ホジョ</t>
    </rPh>
    <rPh sb="2" eb="4">
      <t>モウシコ</t>
    </rPh>
    <rPh sb="4" eb="5">
      <t>ガク</t>
    </rPh>
    <phoneticPr fontId="7"/>
  </si>
  <si>
    <t>令和２年１２月２３日～令和３年３月１４日までの運行分が補助対象です</t>
    <rPh sb="0" eb="2">
      <t>レイワ</t>
    </rPh>
    <rPh sb="3" eb="4">
      <t>ネン</t>
    </rPh>
    <rPh sb="6" eb="7">
      <t>ガツ</t>
    </rPh>
    <rPh sb="9" eb="10">
      <t>ニチ</t>
    </rPh>
    <rPh sb="11" eb="13">
      <t>レイワ</t>
    </rPh>
    <rPh sb="14" eb="15">
      <t>ネン</t>
    </rPh>
    <rPh sb="16" eb="17">
      <t>ガツ</t>
    </rPh>
    <rPh sb="19" eb="20">
      <t>ニチ</t>
    </rPh>
    <rPh sb="23" eb="25">
      <t>ウンコウ</t>
    </rPh>
    <rPh sb="25" eb="26">
      <t>ブン</t>
    </rPh>
    <rPh sb="27" eb="29">
      <t>ホジョ</t>
    </rPh>
    <rPh sb="29" eb="31">
      <t>タイショウ</t>
    </rPh>
    <phoneticPr fontId="7"/>
  </si>
  <si>
    <t>管理番号：</t>
    <rPh sb="0" eb="2">
      <t>カンリ</t>
    </rPh>
    <rPh sb="2" eb="4">
      <t>バンゴウ</t>
    </rPh>
    <phoneticPr fontId="7"/>
  </si>
  <si>
    <t>（氏名/団体名）</t>
    <rPh sb="1" eb="2">
      <t>シ</t>
    </rPh>
    <rPh sb="2" eb="3">
      <t>メイ</t>
    </rPh>
    <rPh sb="4" eb="6">
      <t>ダンタイ</t>
    </rPh>
    <rPh sb="6" eb="7">
      <t>メイ</t>
    </rPh>
    <phoneticPr fontId="7"/>
  </si>
  <si>
    <r>
      <t xml:space="preserve">区　分
</t>
    </r>
    <r>
      <rPr>
        <sz val="8"/>
        <color theme="1"/>
        <rFont val="ＭＳ ゴシック"/>
        <family val="3"/>
        <charset val="128"/>
      </rPr>
      <t>（該当に〇）</t>
    </r>
    <rPh sb="0" eb="1">
      <t>ク</t>
    </rPh>
    <rPh sb="2" eb="3">
      <t>ブン</t>
    </rPh>
    <rPh sb="5" eb="7">
      <t>ガイトウ</t>
    </rPh>
    <phoneticPr fontId="7"/>
  </si>
  <si>
    <t>備考</t>
    <rPh sb="0" eb="2">
      <t>ビコウ</t>
    </rPh>
    <phoneticPr fontId="7"/>
  </si>
  <si>
    <t>変更
履歴等</t>
    <rPh sb="0" eb="2">
      <t>ヘンコウ</t>
    </rPh>
    <rPh sb="3" eb="5">
      <t>リレキ</t>
    </rPh>
    <rPh sb="5" eb="6">
      <t>トウ</t>
    </rPh>
    <phoneticPr fontId="7"/>
  </si>
  <si>
    <t>申請日を記入してください。</t>
    <rPh sb="0" eb="2">
      <t>シンセイ</t>
    </rPh>
    <rPh sb="2" eb="3">
      <t>ビ</t>
    </rPh>
    <rPh sb="4" eb="6">
      <t>キニュウ</t>
    </rPh>
    <phoneticPr fontId="23"/>
  </si>
  <si>
    <t>電話番号
FAX番号</t>
    <rPh sb="0" eb="2">
      <t>デンワ</t>
    </rPh>
    <rPh sb="2" eb="4">
      <t>バンゴウ</t>
    </rPh>
    <rPh sb="8" eb="10">
      <t>バンゴウ</t>
    </rPh>
    <phoneticPr fontId="7"/>
  </si>
  <si>
    <t>富山　太郎</t>
    <rPh sb="0" eb="2">
      <t>トヤマ</t>
    </rPh>
    <rPh sb="3" eb="5">
      <t>タロウ</t>
    </rPh>
    <phoneticPr fontId="23"/>
  </si>
  <si>
    <t>○○○-△△△-×××
□□□-○○○-×××</t>
    <phoneticPr fontId="23"/>
  </si>
  <si>
    <t>1/21～1/22</t>
    <phoneticPr fontId="23"/>
  </si>
  <si>
    <t>富山県観光株式会社</t>
    <rPh sb="0" eb="3">
      <t>トヤマケン</t>
    </rPh>
    <rPh sb="3" eb="5">
      <t>カンコウ</t>
    </rPh>
    <rPh sb="5" eb="9">
      <t>カブシキガイシャ</t>
    </rPh>
    <phoneticPr fontId="23"/>
  </si>
  <si>
    <t>受領確認</t>
    <rPh sb="0" eb="2">
      <t>ジュリョウ</t>
    </rPh>
    <rPh sb="2" eb="4">
      <t>カクニン</t>
    </rPh>
    <phoneticPr fontId="7"/>
  </si>
  <si>
    <t>確認日</t>
    <rPh sb="0" eb="2">
      <t>カクニン</t>
    </rPh>
    <rPh sb="2" eb="3">
      <t>ビ</t>
    </rPh>
    <phoneticPr fontId="7"/>
  </si>
  <si>
    <t>確認者</t>
    <rPh sb="0" eb="2">
      <t>カクニン</t>
    </rPh>
    <rPh sb="2" eb="3">
      <t>シャ</t>
    </rPh>
    <phoneticPr fontId="7"/>
  </si>
  <si>
    <t>富山県富山市新総曲輪○-○○</t>
    <rPh sb="0" eb="3">
      <t>トヤマケン</t>
    </rPh>
    <phoneticPr fontId="23"/>
  </si>
  <si>
    <t>富山県富山市新総曲輪△-△△</t>
    <rPh sb="0" eb="3">
      <t>トヤマケン</t>
    </rPh>
    <rPh sb="3" eb="6">
      <t>トヤマシ</t>
    </rPh>
    <rPh sb="6" eb="10">
      <t>シンソウガワ</t>
    </rPh>
    <phoneticPr fontId="23"/>
  </si>
  <si>
    <t>富山県富山市新総曲輪○-○○</t>
    <rPh sb="0" eb="3">
      <t>トヤマケン</t>
    </rPh>
    <rPh sb="3" eb="6">
      <t>トヤマシ</t>
    </rPh>
    <rPh sb="6" eb="10">
      <t>シンソウガワ</t>
    </rPh>
    <phoneticPr fontId="23"/>
  </si>
  <si>
    <t>（住　　所）</t>
    <rPh sb="1" eb="2">
      <t>ジュウ</t>
    </rPh>
    <rPh sb="4" eb="5">
      <t>ショ</t>
    </rPh>
    <phoneticPr fontId="7"/>
  </si>
  <si>
    <r>
      <t xml:space="preserve">利用者
</t>
    </r>
    <r>
      <rPr>
        <sz val="10"/>
        <color theme="1"/>
        <rFont val="ＭＳ ゴシック"/>
        <family val="3"/>
        <charset val="128"/>
      </rPr>
      <t>（依頼者）</t>
    </r>
    <rPh sb="0" eb="2">
      <t>リヨウ</t>
    </rPh>
    <rPh sb="2" eb="3">
      <t>シャ</t>
    </rPh>
    <rPh sb="5" eb="7">
      <t>イライ</t>
    </rPh>
    <rPh sb="7" eb="8">
      <t>シャ</t>
    </rPh>
    <phoneticPr fontId="7"/>
  </si>
  <si>
    <t>富山県バス株式会社</t>
    <rPh sb="2" eb="3">
      <t>ケン</t>
    </rPh>
    <phoneticPr fontId="23"/>
  </si>
  <si>
    <t>富山県バス株式会社</t>
    <rPh sb="0" eb="2">
      <t>トヤマ</t>
    </rPh>
    <rPh sb="2" eb="3">
      <t>ケン</t>
    </rPh>
    <rPh sb="5" eb="9">
      <t>カブシキガイシャ</t>
    </rPh>
    <phoneticPr fontId="23"/>
  </si>
  <si>
    <t>貸切バスツアー利用促進事業補助金申込書</t>
    <rPh sb="9" eb="11">
      <t>ソクシン</t>
    </rPh>
    <rPh sb="11" eb="13">
      <t>ジギョウ</t>
    </rPh>
    <rPh sb="13" eb="16">
      <t>ホジョキン</t>
    </rPh>
    <rPh sb="16" eb="18">
      <t>モウシコミ</t>
    </rPh>
    <rPh sb="18" eb="19">
      <t>ショ</t>
    </rPh>
    <phoneticPr fontId="7"/>
  </si>
  <si>
    <t>運送申込書に記載のある担当者名を記載してください</t>
    <rPh sb="0" eb="2">
      <t>ウンソウ</t>
    </rPh>
    <rPh sb="2" eb="4">
      <t>モウシコ</t>
    </rPh>
    <rPh sb="4" eb="5">
      <t>ショ</t>
    </rPh>
    <rPh sb="6" eb="8">
      <t>キサイ</t>
    </rPh>
    <rPh sb="11" eb="14">
      <t>タントウシャ</t>
    </rPh>
    <rPh sb="14" eb="15">
      <t>ナ</t>
    </rPh>
    <rPh sb="16" eb="18">
      <t>キサイ</t>
    </rPh>
    <phoneticPr fontId="7"/>
  </si>
  <si>
    <t>運送引受書に記載の運賃・料金の合計額(税込)を記載してください</t>
    <rPh sb="0" eb="2">
      <t>ウンソウ</t>
    </rPh>
    <rPh sb="2" eb="4">
      <t>ヒキウケ</t>
    </rPh>
    <rPh sb="4" eb="5">
      <t>ショ</t>
    </rPh>
    <rPh sb="6" eb="8">
      <t>キサイ</t>
    </rPh>
    <rPh sb="9" eb="11">
      <t>ウンチン</t>
    </rPh>
    <rPh sb="12" eb="14">
      <t>リョウキン</t>
    </rPh>
    <rPh sb="15" eb="18">
      <t>ゴウケイガク</t>
    </rPh>
    <rPh sb="19" eb="21">
      <t>ゼイコ</t>
    </rPh>
    <rPh sb="23" eb="25">
      <t>キサイ</t>
    </rPh>
    <phoneticPr fontId="7"/>
  </si>
  <si>
    <t>運賃・料金の合計額(税込)の１／２(千円未満切捨)、１台１運行あたり75,000円が上限となります</t>
    <rPh sb="0" eb="2">
      <t>ウンチン</t>
    </rPh>
    <rPh sb="3" eb="5">
      <t>リョウキン</t>
    </rPh>
    <rPh sb="6" eb="9">
      <t>ゴウケイガク</t>
    </rPh>
    <rPh sb="10" eb="12">
      <t>ゼイコ</t>
    </rPh>
    <rPh sb="18" eb="19">
      <t>セン</t>
    </rPh>
    <rPh sb="19" eb="22">
      <t>エンミマン</t>
    </rPh>
    <rPh sb="22" eb="23">
      <t>キ</t>
    </rPh>
    <rPh sb="23" eb="24">
      <t>ス</t>
    </rPh>
    <rPh sb="27" eb="28">
      <t>ダイ</t>
    </rPh>
    <rPh sb="29" eb="31">
      <t>ウンコウ</t>
    </rPh>
    <rPh sb="40" eb="41">
      <t>エン</t>
    </rPh>
    <phoneticPr fontId="7"/>
  </si>
  <si>
    <t>利用者（バス事業者が申込する場合のみ記入）</t>
    <rPh sb="0" eb="3">
      <t>リヨウシャ</t>
    </rPh>
    <rPh sb="6" eb="9">
      <t>ジギョウシャ</t>
    </rPh>
    <rPh sb="10" eb="12">
      <t>モウシコミ</t>
    </rPh>
    <rPh sb="14" eb="16">
      <t>バアイ</t>
    </rPh>
    <rPh sb="18" eb="20">
      <t>キニュウ</t>
    </rPh>
    <phoneticPr fontId="7"/>
  </si>
  <si>
    <r>
      <t xml:space="preserve">２
</t>
    </r>
    <r>
      <rPr>
        <sz val="9"/>
        <color theme="1"/>
        <rFont val="ＭＳ 明朝"/>
        <family val="1"/>
        <charset val="128"/>
      </rPr>
      <t>(大１台・中１台)</t>
    </r>
    <phoneticPr fontId="23"/>
  </si>
  <si>
    <r>
      <t>308,000</t>
    </r>
    <r>
      <rPr>
        <sz val="12"/>
        <color theme="1"/>
        <rFont val="ＭＳ 明朝"/>
        <family val="1"/>
      </rPr>
      <t xml:space="preserve">
</t>
    </r>
    <r>
      <rPr>
        <sz val="9"/>
        <color theme="1"/>
        <rFont val="ＭＳ 明朝"/>
        <family val="1"/>
        <charset val="128"/>
      </rPr>
      <t>（大165,000円、中143,000円）</t>
    </r>
    <rPh sb="9" eb="10">
      <t>ダイ</t>
    </rPh>
    <rPh sb="17" eb="18">
      <t>エン</t>
    </rPh>
    <rPh sb="19" eb="20">
      <t>チュウ</t>
    </rPh>
    <rPh sb="27" eb="28">
      <t>エン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</si>
</sst>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1">
    <font>
      <sz val="11"/>
      <color theme="1"/>
      <name val="ＭＳ Ｐゴシック"/>
      <family val="3"/>
      <scheme val="minor"/>
    </font>
    <font>
      <sz val="11"/>
      <color theme="1"/>
      <name val="游ゴシック"/>
      <family val="3"/>
    </font>
    <font>
      <sz val="6"/>
      <name val="ＭＳ 明朝"/>
      <family val="1"/>
    </font>
    <font>
      <sz val="11"/>
      <color theme="1"/>
      <name val="ＭＳ 明朝"/>
      <family val="1"/>
    </font>
    <font>
      <sz val="14"/>
      <color theme="1"/>
      <name val="ＭＳ 明朝"/>
      <family val="1"/>
      <charset val="128"/>
    </font>
    <font>
      <b/>
      <sz val="12"/>
      <color theme="1"/>
      <name val="ＭＳ 明朝"/>
      <family val="1"/>
    </font>
    <font>
      <sz val="10"/>
      <color theme="1"/>
      <name val="ＭＳ 明朝"/>
      <family val="1"/>
    </font>
    <font>
      <sz val="6"/>
      <name val="ＭＳ Ｐゴシック"/>
      <family val="3"/>
      <scheme val="minor"/>
    </font>
    <font>
      <sz val="12"/>
      <color theme="1"/>
      <name val="ＭＳ 明朝"/>
      <family val="1"/>
    </font>
    <font>
      <sz val="12"/>
      <color theme="1"/>
      <name val="ＭＳ ゴシック"/>
      <family val="3"/>
    </font>
    <font>
      <sz val="11"/>
      <color theme="1"/>
      <name val="ＭＳ ゴシック"/>
      <family val="3"/>
    </font>
    <font>
      <sz val="16"/>
      <color theme="1"/>
      <name val="ＭＳ 明朝"/>
      <family val="1"/>
    </font>
    <font>
      <sz val="14"/>
      <color theme="1"/>
      <name val="ＭＳ ゴシック"/>
      <family val="3"/>
    </font>
    <font>
      <sz val="9"/>
      <color theme="1"/>
      <name val="ＭＳ 明朝"/>
      <family val="1"/>
    </font>
    <font>
      <sz val="9"/>
      <color theme="1"/>
      <name val="ＭＳ Ｐゴシック"/>
      <family val="3"/>
      <scheme val="minor"/>
    </font>
    <font>
      <sz val="16"/>
      <color theme="1"/>
      <name val="ＭＳ ゴシック"/>
      <family val="3"/>
    </font>
    <font>
      <sz val="12"/>
      <color theme="1"/>
      <name val="ＭＳ Ｐゴシック"/>
      <family val="3"/>
      <scheme val="minor"/>
    </font>
    <font>
      <sz val="6"/>
      <name val="ＭＳ ゴシック"/>
      <family val="3"/>
    </font>
    <font>
      <sz val="9"/>
      <color theme="1"/>
      <name val="ＭＳ 明朝"/>
      <family val="1"/>
      <charset val="128"/>
    </font>
    <font>
      <sz val="6"/>
      <color theme="1"/>
      <name val="ＭＳ 明朝"/>
      <family val="1"/>
      <charset val="128"/>
    </font>
    <font>
      <sz val="8"/>
      <color theme="1"/>
      <name val="ＭＳ ゴシック"/>
      <family val="3"/>
      <charset val="128"/>
    </font>
    <font>
      <sz val="10"/>
      <color theme="1"/>
      <name val="ＭＳ ゴシック"/>
      <family val="3"/>
    </font>
    <font>
      <sz val="10"/>
      <color theme="1"/>
      <name val="ＭＳ ゴシック"/>
      <family val="3"/>
      <charset val="128"/>
    </font>
    <font>
      <sz val="6"/>
      <name val="ＭＳ Ｐゴシック"/>
      <family val="3"/>
      <charset val="128"/>
      <scheme val="minor"/>
    </font>
    <font>
      <sz val="12"/>
      <color theme="1"/>
      <name val="ＭＳ 明朝"/>
      <family val="1"/>
      <charset val="128"/>
    </font>
    <font>
      <sz val="9"/>
      <color indexed="81"/>
      <name val="MS P ゴシック"/>
      <family val="3"/>
      <charset val="128"/>
    </font>
    <font>
      <sz val="12"/>
      <color rgb="FFFF0000"/>
      <name val="ＭＳ 明朝"/>
      <family val="1"/>
    </font>
    <font>
      <sz val="11"/>
      <color rgb="FFFF0000"/>
      <name val="ＭＳ 明朝"/>
      <family val="1"/>
    </font>
    <font>
      <sz val="12"/>
      <name val="ＭＳ 明朝"/>
      <family val="1"/>
    </font>
    <font>
      <sz val="10"/>
      <name val="ＭＳ ゴシック"/>
      <family val="3"/>
    </font>
    <font>
      <sz val="11"/>
      <color theme="1"/>
      <name val="ＭＳ 明朝"/>
      <family val="1"/>
      <charset val="128"/>
    </font>
  </fonts>
  <fills count="2">
    <fill>
      <patternFill patternType="none"/>
    </fill>
    <fill>
      <patternFill patternType="gray125"/>
    </fill>
  </fills>
  <borders count="103">
    <border>
      <left/>
      <right/>
      <top/>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double">
        <color indexed="64"/>
      </bottom>
      <diagonal/>
    </border>
    <border>
      <left/>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dashDot">
        <color indexed="64"/>
      </bottom>
      <diagonal/>
    </border>
    <border>
      <left style="hair">
        <color indexed="64"/>
      </left>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
      <left style="double">
        <color indexed="64"/>
      </left>
      <right/>
      <top style="double">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double">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bottom style="medium">
        <color indexed="64"/>
      </bottom>
      <diagonal/>
    </border>
    <border>
      <left/>
      <right/>
      <top style="medium">
        <color indexed="64"/>
      </top>
      <bottom style="dotted">
        <color indexed="64"/>
      </bottom>
      <diagonal/>
    </border>
    <border>
      <left/>
      <right/>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317">
    <xf numFmtId="0" fontId="0" fillId="0" borderId="0" xfId="0">
      <alignment vertical="center"/>
    </xf>
    <xf numFmtId="0" fontId="3" fillId="0" borderId="0" xfId="2" applyFont="1">
      <alignment vertical="center"/>
    </xf>
    <xf numFmtId="38" fontId="3" fillId="0" borderId="0" xfId="1" applyFont="1">
      <alignment vertical="center"/>
    </xf>
    <xf numFmtId="0" fontId="3" fillId="0" borderId="0" xfId="2" applyFont="1" applyAlignment="1">
      <alignment horizontal="center" vertical="center"/>
    </xf>
    <xf numFmtId="0" fontId="4" fillId="0" borderId="0" xfId="2" applyFont="1">
      <alignment vertical="center"/>
    </xf>
    <xf numFmtId="0" fontId="5" fillId="0" borderId="0" xfId="2" applyFont="1">
      <alignment vertical="center"/>
    </xf>
    <xf numFmtId="0" fontId="4" fillId="0" borderId="0" xfId="2" applyFont="1" applyAlignment="1">
      <alignment horizontal="centerContinuous" vertical="center"/>
    </xf>
    <xf numFmtId="0" fontId="3" fillId="0" borderId="1" xfId="2" applyFont="1" applyBorder="1" applyAlignment="1">
      <alignment horizontal="right" vertical="center"/>
    </xf>
    <xf numFmtId="0" fontId="3" fillId="0" borderId="2" xfId="2" applyFont="1" applyBorder="1">
      <alignment vertical="center"/>
    </xf>
    <xf numFmtId="0" fontId="5"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6"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5" fillId="0" borderId="9" xfId="2" applyFont="1" applyBorder="1">
      <alignment vertical="center"/>
    </xf>
    <xf numFmtId="0" fontId="6" fillId="0" borderId="10" xfId="2" applyFont="1" applyBorder="1" applyAlignment="1">
      <alignment horizontal="center" vertical="center"/>
    </xf>
    <xf numFmtId="0" fontId="3" fillId="0" borderId="11" xfId="2" applyFont="1" applyBorder="1">
      <alignment vertical="center"/>
    </xf>
    <xf numFmtId="0" fontId="3" fillId="0" borderId="10" xfId="2" applyFont="1" applyBorder="1">
      <alignment vertical="center"/>
    </xf>
    <xf numFmtId="0" fontId="3" fillId="0" borderId="12" xfId="2" applyFont="1" applyBorder="1">
      <alignment vertical="center"/>
    </xf>
    <xf numFmtId="0" fontId="5" fillId="0" borderId="13" xfId="2" applyFont="1" applyBorder="1">
      <alignment vertical="center"/>
    </xf>
    <xf numFmtId="0" fontId="6" fillId="0" borderId="10" xfId="2" applyFont="1" applyBorder="1" applyAlignment="1">
      <alignment horizontal="center" vertical="center" shrinkToFit="1"/>
    </xf>
    <xf numFmtId="58" fontId="3" fillId="0" borderId="0" xfId="0" applyNumberFormat="1" applyFont="1" applyAlignment="1">
      <alignment vertical="center"/>
    </xf>
    <xf numFmtId="38" fontId="4" fillId="0" borderId="0" xfId="1" applyFont="1" applyAlignment="1">
      <alignment horizontal="centerContinuous" vertical="center"/>
    </xf>
    <xf numFmtId="38" fontId="3" fillId="0" borderId="0" xfId="1" applyFont="1" applyAlignment="1">
      <alignment horizontal="right" vertical="center"/>
    </xf>
    <xf numFmtId="38" fontId="3" fillId="0" borderId="14" xfId="1" applyFont="1" applyBorder="1" applyAlignment="1">
      <alignment horizontal="center" vertical="center"/>
    </xf>
    <xf numFmtId="38" fontId="3" fillId="0" borderId="15" xfId="1" applyFont="1" applyBorder="1">
      <alignment vertical="center"/>
    </xf>
    <xf numFmtId="38" fontId="5" fillId="0" borderId="16" xfId="1" applyFont="1" applyBorder="1">
      <alignment vertical="center"/>
    </xf>
    <xf numFmtId="0" fontId="3" fillId="0" borderId="14" xfId="2" applyFont="1" applyBorder="1" applyAlignment="1">
      <alignment horizontal="center" vertical="center"/>
    </xf>
    <xf numFmtId="0" fontId="4" fillId="0" borderId="0" xfId="2" applyFont="1" applyAlignment="1">
      <alignment horizontal="center" vertical="center"/>
    </xf>
    <xf numFmtId="0" fontId="3" fillId="0" borderId="0" xfId="2" applyFont="1" applyAlignment="1">
      <alignment horizontal="centerContinuous" vertical="center"/>
    </xf>
    <xf numFmtId="0" fontId="5" fillId="0" borderId="0" xfId="2" applyFont="1" applyAlignment="1">
      <alignment horizontal="center" vertical="center"/>
    </xf>
    <xf numFmtId="0" fontId="3" fillId="0" borderId="17" xfId="2" applyFont="1" applyBorder="1">
      <alignment vertical="center"/>
    </xf>
    <xf numFmtId="0" fontId="3" fillId="0" borderId="18" xfId="2" applyFont="1" applyBorder="1">
      <alignment vertical="center"/>
    </xf>
    <xf numFmtId="0" fontId="3" fillId="0" borderId="19" xfId="2" applyFont="1" applyBorder="1">
      <alignment vertical="center"/>
    </xf>
    <xf numFmtId="0" fontId="3" fillId="0" borderId="20" xfId="2" applyFont="1" applyBorder="1">
      <alignment vertical="center"/>
    </xf>
    <xf numFmtId="0" fontId="6" fillId="0" borderId="20" xfId="2" applyFont="1" applyBorder="1">
      <alignment vertical="center"/>
    </xf>
    <xf numFmtId="0" fontId="3" fillId="0" borderId="21" xfId="2" applyFont="1" applyBorder="1">
      <alignment vertical="center"/>
    </xf>
    <xf numFmtId="0" fontId="3" fillId="0" borderId="22" xfId="2" applyFont="1" applyBorder="1">
      <alignment vertical="center"/>
    </xf>
    <xf numFmtId="0" fontId="5" fillId="0" borderId="23" xfId="2" applyFont="1" applyBorder="1">
      <alignment vertical="center"/>
    </xf>
    <xf numFmtId="0" fontId="3" fillId="0" borderId="0" xfId="0" applyFont="1" applyAlignment="1">
      <alignment vertical="center"/>
    </xf>
    <xf numFmtId="0" fontId="3" fillId="0" borderId="1" xfId="2" applyFont="1" applyBorder="1" applyAlignment="1">
      <alignment horizontal="center" vertical="center"/>
    </xf>
    <xf numFmtId="0" fontId="8" fillId="0" borderId="0" xfId="0" applyFont="1">
      <alignment vertical="center"/>
    </xf>
    <xf numFmtId="0" fontId="4" fillId="0" borderId="0" xfId="0" applyFont="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vertical="top"/>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0" fillId="0" borderId="29" xfId="0" applyFont="1" applyBorder="1" applyAlignment="1">
      <alignment horizontal="center" vertical="center"/>
    </xf>
    <xf numFmtId="0" fontId="8" fillId="0" borderId="0" xfId="0" applyFont="1" applyAlignment="1">
      <alignment horizontal="center" vertical="center"/>
    </xf>
    <xf numFmtId="0" fontId="3" fillId="0" borderId="31" xfId="0" applyFont="1" applyBorder="1" applyAlignment="1">
      <alignment horizontal="centerContinuous" vertical="center"/>
    </xf>
    <xf numFmtId="0" fontId="9" fillId="0" borderId="25" xfId="0" applyFont="1" applyBorder="1" applyAlignment="1">
      <alignment horizontal="center" vertical="center"/>
    </xf>
    <xf numFmtId="0" fontId="10" fillId="0" borderId="33" xfId="0" applyFont="1" applyBorder="1" applyAlignment="1">
      <alignment horizontal="center" vertical="center"/>
    </xf>
    <xf numFmtId="0" fontId="9" fillId="0" borderId="34" xfId="0" applyFont="1" applyBorder="1" applyAlignment="1">
      <alignment horizontal="center" vertical="center"/>
    </xf>
    <xf numFmtId="0" fontId="3" fillId="0" borderId="0" xfId="0" applyFont="1" applyAlignment="1">
      <alignment horizontal="left" vertical="center"/>
    </xf>
    <xf numFmtId="0" fontId="8" fillId="0" borderId="0" xfId="0" applyFont="1" applyAlignment="1">
      <alignment horizontal="centerContinuous" vertical="center"/>
    </xf>
    <xf numFmtId="0" fontId="8" fillId="0" borderId="0" xfId="0" applyFont="1" applyBorder="1">
      <alignment vertical="center"/>
    </xf>
    <xf numFmtId="0" fontId="11" fillId="0" borderId="40" xfId="0" applyFont="1" applyBorder="1" applyAlignment="1">
      <alignment horizontal="center" vertical="center"/>
    </xf>
    <xf numFmtId="0" fontId="6" fillId="0" borderId="0" xfId="0" applyFont="1" applyAlignment="1">
      <alignment horizontal="left" vertical="center"/>
    </xf>
    <xf numFmtId="0" fontId="8" fillId="0" borderId="31" xfId="0" applyFont="1" applyBorder="1" applyAlignment="1">
      <alignment horizontal="centerContinuous" vertical="center"/>
    </xf>
    <xf numFmtId="0" fontId="8" fillId="0" borderId="0" xfId="0" applyFont="1" applyBorder="1" applyAlignment="1">
      <alignment horizontal="left" vertical="center"/>
    </xf>
    <xf numFmtId="0" fontId="8" fillId="0" borderId="29" xfId="0" applyFont="1" applyBorder="1" applyAlignment="1">
      <alignment horizontal="left" vertical="center"/>
    </xf>
    <xf numFmtId="0" fontId="3" fillId="0" borderId="0" xfId="0" applyFont="1" applyBorder="1" applyAlignment="1">
      <alignment vertical="center" wrapText="1"/>
    </xf>
    <xf numFmtId="0" fontId="12" fillId="0" borderId="0"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centerContinuous" vertical="center"/>
    </xf>
    <xf numFmtId="0" fontId="8" fillId="0" borderId="29" xfId="0" applyFont="1" applyBorder="1" applyAlignment="1">
      <alignment horizontal="center" vertical="center"/>
    </xf>
    <xf numFmtId="0" fontId="0" fillId="0" borderId="0" xfId="0" applyFont="1" applyBorder="1" applyAlignment="1">
      <alignment vertical="center"/>
    </xf>
    <xf numFmtId="0" fontId="3" fillId="0" borderId="51" xfId="0" applyFont="1" applyBorder="1" applyAlignment="1">
      <alignment horizontal="center" vertical="center"/>
    </xf>
    <xf numFmtId="0" fontId="8" fillId="0" borderId="54" xfId="0" applyFont="1" applyBorder="1" applyAlignment="1">
      <alignment horizontal="center" vertical="center"/>
    </xf>
    <xf numFmtId="0" fontId="8" fillId="0" borderId="52"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Alignment="1">
      <alignment horizontal="right" vertical="center"/>
    </xf>
    <xf numFmtId="0" fontId="0" fillId="0" borderId="0" xfId="0" applyAlignment="1">
      <alignment vertical="center"/>
    </xf>
    <xf numFmtId="6" fontId="4" fillId="0" borderId="63" xfId="4" applyFont="1" applyBorder="1" applyAlignment="1">
      <alignment horizontal="right" vertical="center" indent="2"/>
    </xf>
    <xf numFmtId="6" fontId="4" fillId="0" borderId="64" xfId="4" applyFont="1" applyBorder="1" applyAlignment="1">
      <alignment horizontal="right" vertical="center" indent="2"/>
    </xf>
    <xf numFmtId="6" fontId="4" fillId="0" borderId="65" xfId="4" applyFont="1" applyBorder="1" applyAlignment="1">
      <alignment horizontal="right" vertical="center" indent="2"/>
    </xf>
    <xf numFmtId="6" fontId="15" fillId="0" borderId="66" xfId="4" applyFont="1" applyBorder="1" applyAlignment="1">
      <alignment horizontal="right" vertical="center" indent="2"/>
    </xf>
    <xf numFmtId="0" fontId="8" fillId="0" borderId="0" xfId="0" applyFont="1" applyAlignment="1">
      <alignment vertical="center"/>
    </xf>
    <xf numFmtId="0" fontId="8" fillId="0" borderId="17" xfId="0" applyFont="1" applyBorder="1" applyAlignment="1">
      <alignment vertical="center"/>
    </xf>
    <xf numFmtId="0" fontId="8" fillId="0" borderId="37" xfId="0" applyFont="1" applyBorder="1" applyAlignment="1">
      <alignment vertical="center"/>
    </xf>
    <xf numFmtId="0" fontId="8" fillId="0" borderId="2" xfId="0" applyFont="1" applyBorder="1" applyAlignment="1">
      <alignment vertical="center"/>
    </xf>
    <xf numFmtId="0" fontId="8" fillId="0" borderId="18"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36" xfId="0" applyFont="1" applyBorder="1" applyAlignment="1">
      <alignment vertical="center"/>
    </xf>
    <xf numFmtId="0" fontId="8" fillId="0" borderId="67" xfId="0" applyFont="1" applyBorder="1" applyAlignment="1">
      <alignment vertical="center"/>
    </xf>
    <xf numFmtId="0" fontId="8" fillId="0" borderId="36" xfId="0" applyFont="1" applyBorder="1" applyAlignment="1">
      <alignment horizontal="center" vertical="center"/>
    </xf>
    <xf numFmtId="0" fontId="8" fillId="0" borderId="17" xfId="0" applyFont="1" applyBorder="1" applyAlignment="1">
      <alignment horizontal="center" vertical="center"/>
    </xf>
    <xf numFmtId="0" fontId="8" fillId="0" borderId="47" xfId="0" applyFont="1" applyBorder="1" applyAlignment="1">
      <alignment vertical="center"/>
    </xf>
    <xf numFmtId="0" fontId="8" fillId="0" borderId="45"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39" xfId="0" applyFont="1" applyBorder="1" applyAlignment="1">
      <alignment vertical="center"/>
    </xf>
    <xf numFmtId="0" fontId="8" fillId="0" borderId="18" xfId="0" applyFont="1" applyBorder="1" applyAlignment="1">
      <alignment vertical="center" wrapText="1"/>
    </xf>
    <xf numFmtId="0" fontId="8" fillId="0" borderId="51" xfId="0" applyFont="1" applyBorder="1" applyAlignment="1">
      <alignment horizontal="center"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49" xfId="0" applyFont="1" applyBorder="1" applyAlignment="1">
      <alignment vertical="center" wrapText="1"/>
    </xf>
    <xf numFmtId="0" fontId="8" fillId="0" borderId="51" xfId="0" applyFont="1" applyBorder="1" applyAlignment="1">
      <alignment vertical="center" wrapText="1"/>
    </xf>
    <xf numFmtId="0" fontId="8" fillId="0" borderId="62" xfId="0" applyFont="1" applyBorder="1" applyAlignment="1">
      <alignment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12" fillId="0" borderId="14" xfId="0" applyFont="1" applyBorder="1" applyAlignment="1">
      <alignment horizontal="center" vertical="center"/>
    </xf>
    <xf numFmtId="58" fontId="4" fillId="0" borderId="0" xfId="0" applyNumberFormat="1" applyFont="1" applyAlignment="1">
      <alignment horizontal="right" vertical="center"/>
    </xf>
    <xf numFmtId="0" fontId="0" fillId="0" borderId="0" xfId="0" applyFont="1">
      <alignment vertical="center"/>
    </xf>
    <xf numFmtId="14" fontId="0" fillId="0" borderId="0" xfId="0" applyNumberFormat="1" applyFont="1">
      <alignment vertical="center"/>
    </xf>
    <xf numFmtId="0" fontId="0" fillId="0" borderId="0" xfId="0" applyFont="1" applyAlignment="1">
      <alignment vertical="center" shrinkToFit="1"/>
    </xf>
    <xf numFmtId="6" fontId="0" fillId="0" borderId="0" xfId="4" applyFont="1" applyAlignment="1">
      <alignment horizontal="right" vertical="center"/>
    </xf>
    <xf numFmtId="0" fontId="16" fillId="0" borderId="0" xfId="0" applyNumberFormat="1" applyFont="1">
      <alignment vertical="center"/>
    </xf>
    <xf numFmtId="0" fontId="0" fillId="0" borderId="0" xfId="0" applyNumberFormat="1" applyFont="1" applyAlignment="1">
      <alignment horizontal="center" vertical="center"/>
    </xf>
    <xf numFmtId="0" fontId="9" fillId="0" borderId="0" xfId="0" applyFont="1" applyAlignment="1">
      <alignment horizontal="centerContinuous" vertical="center"/>
    </xf>
    <xf numFmtId="0" fontId="0" fillId="0" borderId="14" xfId="0" applyFont="1" applyBorder="1" applyAlignment="1">
      <alignment horizontal="center" vertical="center"/>
    </xf>
    <xf numFmtId="0" fontId="0" fillId="0" borderId="14" xfId="0" applyFont="1" applyBorder="1" applyAlignment="1">
      <alignment horizontal="right" vertical="center"/>
    </xf>
    <xf numFmtId="0" fontId="0" fillId="0" borderId="17" xfId="0" applyFont="1" applyBorder="1" applyAlignment="1">
      <alignment horizontal="center" vertical="center"/>
    </xf>
    <xf numFmtId="14" fontId="16" fillId="0" borderId="0" xfId="0" applyNumberFormat="1" applyFont="1" applyAlignment="1">
      <alignment horizontal="centerContinuous" vertical="center"/>
    </xf>
    <xf numFmtId="14" fontId="0" fillId="0" borderId="18" xfId="0" applyNumberFormat="1" applyFont="1" applyBorder="1">
      <alignment vertical="center"/>
    </xf>
    <xf numFmtId="0" fontId="0" fillId="0" borderId="14" xfId="0" applyNumberFormat="1" applyFont="1" applyBorder="1">
      <alignment vertical="center"/>
    </xf>
    <xf numFmtId="14" fontId="0" fillId="0" borderId="14" xfId="0" applyNumberFormat="1" applyFont="1" applyBorder="1" applyAlignment="1">
      <alignment horizontal="center" vertical="center"/>
    </xf>
    <xf numFmtId="14" fontId="0" fillId="0" borderId="14" xfId="0" applyNumberFormat="1" applyFont="1" applyBorder="1">
      <alignment vertical="center"/>
    </xf>
    <xf numFmtId="14" fontId="0" fillId="0" borderId="17" xfId="0" applyNumberFormat="1" applyFont="1" applyBorder="1">
      <alignment vertical="center"/>
    </xf>
    <xf numFmtId="0" fontId="16" fillId="0" borderId="0" xfId="0" applyFont="1" applyAlignment="1">
      <alignment horizontal="centerContinuous" vertical="center" shrinkToFit="1"/>
    </xf>
    <xf numFmtId="0" fontId="0" fillId="0" borderId="10" xfId="0" applyFont="1" applyBorder="1" applyAlignment="1">
      <alignment vertical="center" shrinkToFit="1"/>
    </xf>
    <xf numFmtId="38" fontId="0" fillId="0" borderId="0" xfId="3" applyFont="1" applyAlignment="1">
      <alignment vertical="center" shrinkToFit="1"/>
    </xf>
    <xf numFmtId="0" fontId="0" fillId="0" borderId="14" xfId="0" applyFont="1" applyBorder="1" applyAlignment="1">
      <alignment horizontal="center" vertical="center" shrinkToFit="1"/>
    </xf>
    <xf numFmtId="0" fontId="0" fillId="0" borderId="14" xfId="0" applyFont="1" applyBorder="1" applyAlignment="1">
      <alignment vertical="center" shrinkToFit="1"/>
    </xf>
    <xf numFmtId="0" fontId="0" fillId="0" borderId="18" xfId="0" applyFont="1" applyBorder="1" applyAlignment="1">
      <alignment vertical="center" shrinkToFit="1"/>
    </xf>
    <xf numFmtId="0" fontId="16" fillId="0" borderId="0" xfId="0" applyFont="1" applyAlignment="1">
      <alignment horizontal="centerContinuous" vertical="center"/>
    </xf>
    <xf numFmtId="0" fontId="0" fillId="0" borderId="18" xfId="0" applyFont="1" applyBorder="1">
      <alignment vertical="center"/>
    </xf>
    <xf numFmtId="6" fontId="16" fillId="0" borderId="0" xfId="4" applyFont="1" applyAlignment="1">
      <alignment horizontal="centerContinuous" vertical="center"/>
    </xf>
    <xf numFmtId="6" fontId="0" fillId="0" borderId="14" xfId="4" applyFont="1" applyBorder="1" applyAlignment="1">
      <alignment horizontal="center" vertical="center"/>
    </xf>
    <xf numFmtId="6" fontId="0" fillId="0" borderId="14" xfId="4" applyFont="1" applyBorder="1" applyAlignment="1">
      <alignment horizontal="right" vertical="center"/>
    </xf>
    <xf numFmtId="6" fontId="0" fillId="0" borderId="10" xfId="4" applyFont="1" applyBorder="1" applyAlignment="1">
      <alignment horizontal="right" vertical="center"/>
    </xf>
    <xf numFmtId="6" fontId="16" fillId="0" borderId="14" xfId="4" applyFont="1" applyBorder="1" applyAlignment="1">
      <alignment horizontal="centerContinuous"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3" fillId="0" borderId="0" xfId="0" applyFont="1" applyAlignment="1">
      <alignment horizontal="right" vertical="center"/>
    </xf>
    <xf numFmtId="0" fontId="3" fillId="0" borderId="0" xfId="2" applyFont="1" applyAlignment="1">
      <alignment horizontal="center" vertical="center"/>
    </xf>
    <xf numFmtId="0" fontId="21" fillId="0" borderId="83"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horizontal="right" vertical="center"/>
    </xf>
    <xf numFmtId="0" fontId="8" fillId="0" borderId="54"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wrapText="1"/>
    </xf>
    <xf numFmtId="0" fontId="8" fillId="0" borderId="96"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8" fillId="0" borderId="52" xfId="0" applyFont="1" applyBorder="1" applyAlignment="1">
      <alignment horizontal="center" vertical="center"/>
    </xf>
    <xf numFmtId="0" fontId="8" fillId="0" borderId="102" xfId="0" applyFont="1" applyBorder="1" applyAlignment="1">
      <alignment horizontal="center" vertical="center"/>
    </xf>
    <xf numFmtId="0" fontId="3" fillId="0" borderId="101" xfId="0" applyFont="1" applyBorder="1" applyAlignment="1">
      <alignment horizontal="centerContinuous" vertical="center"/>
    </xf>
    <xf numFmtId="0" fontId="8" fillId="0" borderId="101" xfId="0" applyFont="1" applyBorder="1" applyAlignment="1">
      <alignment horizontal="centerContinuous" vertical="center"/>
    </xf>
    <xf numFmtId="0" fontId="24" fillId="0" borderId="0" xfId="0" applyFont="1" applyAlignment="1">
      <alignment horizontal="left" vertical="center"/>
    </xf>
    <xf numFmtId="0" fontId="8" fillId="0" borderId="14" xfId="0" applyFont="1" applyBorder="1">
      <alignment vertical="center"/>
    </xf>
    <xf numFmtId="0" fontId="9" fillId="0" borderId="33" xfId="0" applyFont="1" applyBorder="1" applyAlignment="1">
      <alignment horizontal="center" vertical="center" wrapText="1"/>
    </xf>
    <xf numFmtId="0" fontId="21" fillId="0" borderId="0" xfId="0" applyFont="1" applyBorder="1" applyAlignment="1">
      <alignment horizontal="left" vertical="center" wrapText="1"/>
    </xf>
    <xf numFmtId="58" fontId="8" fillId="0" borderId="0" xfId="0" applyNumberFormat="1" applyFont="1" applyAlignment="1">
      <alignment horizontal="right" vertical="center"/>
    </xf>
    <xf numFmtId="0" fontId="26" fillId="0" borderId="102" xfId="0" applyFont="1" applyBorder="1" applyAlignment="1">
      <alignment vertical="center"/>
    </xf>
    <xf numFmtId="0" fontId="26" fillId="0" borderId="0" xfId="0" applyFont="1" applyBorder="1" applyAlignment="1">
      <alignment vertical="center"/>
    </xf>
    <xf numFmtId="0" fontId="28" fillId="0" borderId="102" xfId="0" applyFont="1" applyBorder="1" applyAlignment="1">
      <alignment horizontal="center" vertical="center"/>
    </xf>
    <xf numFmtId="0" fontId="29" fillId="0" borderId="81" xfId="0" applyFont="1" applyBorder="1" applyAlignment="1">
      <alignment horizontal="center" vertical="center"/>
    </xf>
    <xf numFmtId="0" fontId="29" fillId="0" borderId="82" xfId="0" applyFont="1" applyBorder="1" applyAlignment="1">
      <alignment horizontal="center" vertical="center"/>
    </xf>
    <xf numFmtId="0" fontId="3" fillId="0" borderId="0" xfId="0" applyFont="1" applyBorder="1" applyAlignment="1">
      <alignment vertical="center" wrapText="1"/>
    </xf>
    <xf numFmtId="0" fontId="0" fillId="0" borderId="0" xfId="0" applyFont="1" applyBorder="1" applyAlignment="1">
      <alignment vertical="center" wrapText="1"/>
    </xf>
    <xf numFmtId="0" fontId="9" fillId="0" borderId="0" xfId="0" applyFont="1" applyBorder="1" applyAlignment="1">
      <alignment horizontal="center" vertical="center"/>
    </xf>
    <xf numFmtId="0" fontId="6" fillId="0" borderId="29" xfId="0" applyFont="1" applyBorder="1" applyAlignment="1">
      <alignment vertical="center"/>
    </xf>
    <xf numFmtId="0" fontId="6" fillId="0" borderId="100" xfId="0" applyFont="1" applyBorder="1" applyAlignment="1">
      <alignment vertical="center"/>
    </xf>
    <xf numFmtId="0" fontId="9" fillId="0" borderId="97" xfId="0" applyFont="1" applyBorder="1" applyAlignment="1">
      <alignment horizontal="center" vertical="center" wrapText="1"/>
    </xf>
    <xf numFmtId="0" fontId="9" fillId="0" borderId="98" xfId="0" applyFont="1" applyBorder="1" applyAlignment="1">
      <alignment horizontal="center" vertical="center"/>
    </xf>
    <xf numFmtId="0" fontId="9" fillId="0" borderId="34" xfId="0" applyFont="1" applyBorder="1" applyAlignment="1">
      <alignment horizontal="center" vertical="center"/>
    </xf>
    <xf numFmtId="0" fontId="9" fillId="0" borderId="99" xfId="0" applyFont="1" applyBorder="1" applyAlignment="1">
      <alignment horizontal="center" vertical="center"/>
    </xf>
    <xf numFmtId="0" fontId="8" fillId="0" borderId="45" xfId="0" applyFont="1" applyBorder="1" applyAlignment="1">
      <alignment horizontal="left" vertical="center"/>
    </xf>
    <xf numFmtId="0" fontId="8" fillId="0" borderId="53" xfId="0" applyFont="1" applyBorder="1" applyAlignment="1">
      <alignment horizontal="left" vertical="center"/>
    </xf>
    <xf numFmtId="0" fontId="8" fillId="0" borderId="43" xfId="0" applyFont="1" applyBorder="1" applyAlignment="1">
      <alignment horizontal="left" vertical="center"/>
    </xf>
    <xf numFmtId="0" fontId="8" fillId="0" borderId="52" xfId="0" applyFont="1" applyBorder="1" applyAlignment="1">
      <alignment horizontal="left" vertical="center"/>
    </xf>
    <xf numFmtId="0" fontId="10" fillId="0" borderId="0" xfId="0" applyFont="1" applyBorder="1" applyAlignment="1">
      <alignment horizontal="center" vertical="center" wrapText="1"/>
    </xf>
    <xf numFmtId="0" fontId="26" fillId="0" borderId="3" xfId="0" applyFont="1" applyBorder="1" applyAlignment="1">
      <alignment horizontal="center" vertical="center"/>
    </xf>
    <xf numFmtId="0" fontId="26" fillId="0" borderId="23" xfId="0" applyFont="1" applyBorder="1" applyAlignment="1">
      <alignment horizontal="center" vertical="center"/>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0" xfId="0" applyFont="1" applyBorder="1" applyAlignment="1">
      <alignment horizontal="center" vertical="center"/>
    </xf>
    <xf numFmtId="0" fontId="9" fillId="0" borderId="27" xfId="0" applyFont="1" applyBorder="1" applyAlignment="1">
      <alignment horizontal="center" vertical="center"/>
    </xf>
    <xf numFmtId="0" fontId="9" fillId="0" borderId="39" xfId="0" applyFont="1" applyBorder="1" applyAlignment="1">
      <alignment horizontal="center" vertical="center"/>
    </xf>
    <xf numFmtId="38" fontId="8" fillId="0" borderId="37" xfId="3" applyFont="1" applyBorder="1" applyAlignment="1">
      <alignment horizontal="center" vertical="center"/>
    </xf>
    <xf numFmtId="38" fontId="8" fillId="0" borderId="43" xfId="3" applyFont="1" applyBorder="1" applyAlignment="1">
      <alignment horizontal="center" vertical="center"/>
    </xf>
    <xf numFmtId="0" fontId="13" fillId="0" borderId="75" xfId="0" applyFont="1" applyBorder="1" applyAlignment="1">
      <alignment horizontal="left" vertical="center" wrapText="1"/>
    </xf>
    <xf numFmtId="0" fontId="13" fillId="0" borderId="74" xfId="0" applyFont="1" applyBorder="1" applyAlignment="1">
      <alignment horizontal="left" vertical="center" wrapText="1"/>
    </xf>
    <xf numFmtId="0" fontId="21" fillId="0" borderId="0" xfId="0" applyFont="1" applyBorder="1" applyAlignment="1">
      <alignment horizontal="left" vertical="center" wrapText="1"/>
    </xf>
    <xf numFmtId="0" fontId="9" fillId="0" borderId="30" xfId="0" applyFont="1" applyBorder="1" applyAlignment="1">
      <alignment horizontal="center" vertical="center"/>
    </xf>
    <xf numFmtId="0" fontId="9" fillId="0" borderId="11"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3" fillId="0" borderId="75" xfId="0" applyFont="1" applyBorder="1" applyAlignment="1">
      <alignment vertical="center" wrapText="1"/>
    </xf>
    <xf numFmtId="0" fontId="14" fillId="0" borderId="74" xfId="0" applyFont="1" applyBorder="1" applyAlignment="1">
      <alignment vertical="center"/>
    </xf>
    <xf numFmtId="0" fontId="9" fillId="0" borderId="26" xfId="0" applyFont="1" applyBorder="1" applyAlignment="1">
      <alignment horizontal="center" vertical="center"/>
    </xf>
    <xf numFmtId="0" fontId="9" fillId="0" borderId="10" xfId="0" applyFont="1" applyBorder="1" applyAlignment="1">
      <alignment horizontal="center" vertical="center"/>
    </xf>
    <xf numFmtId="38" fontId="24" fillId="0" borderId="17" xfId="3" applyFont="1" applyBorder="1" applyAlignment="1">
      <alignment horizontal="center" vertical="center" wrapText="1"/>
    </xf>
    <xf numFmtId="38" fontId="8" fillId="0" borderId="18" xfId="3" applyFont="1" applyBorder="1" applyAlignment="1">
      <alignment horizontal="center" vertical="center"/>
    </xf>
    <xf numFmtId="0" fontId="9" fillId="0" borderId="95" xfId="0" applyFont="1" applyBorder="1" applyAlignment="1">
      <alignment horizontal="center" vertical="center"/>
    </xf>
    <xf numFmtId="0" fontId="9" fillId="0" borderId="42" xfId="0" applyFont="1" applyBorder="1" applyAlignment="1">
      <alignment horizontal="center" vertical="center"/>
    </xf>
    <xf numFmtId="0" fontId="8" fillId="0" borderId="36" xfId="0" applyFont="1" applyBorder="1" applyAlignment="1">
      <alignment horizontal="center" vertical="center"/>
    </xf>
    <xf numFmtId="0" fontId="8" fillId="0" borderId="45" xfId="0" applyFont="1" applyBorder="1" applyAlignment="1">
      <alignment horizontal="center" vertical="center"/>
    </xf>
    <xf numFmtId="0" fontId="8" fillId="0" borderId="53" xfId="0" applyFont="1" applyBorder="1" applyAlignment="1">
      <alignment horizontal="center" vertical="center"/>
    </xf>
    <xf numFmtId="0" fontId="8" fillId="0" borderId="17" xfId="0" applyFont="1" applyBorder="1" applyAlignment="1">
      <alignment horizontal="center" vertical="center" wrapText="1"/>
    </xf>
    <xf numFmtId="0" fontId="6" fillId="0" borderId="76" xfId="0" applyFont="1" applyBorder="1" applyAlignment="1">
      <alignment horizontal="center" vertical="center"/>
    </xf>
    <xf numFmtId="0" fontId="6" fillId="0" borderId="74" xfId="0" applyFont="1" applyBorder="1" applyAlignment="1">
      <alignment vertical="center"/>
    </xf>
    <xf numFmtId="0" fontId="4" fillId="0" borderId="0" xfId="2" applyFont="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30" fillId="0" borderId="36" xfId="0" applyFont="1" applyBorder="1" applyAlignment="1">
      <alignment horizontal="center" vertical="center" wrapText="1"/>
    </xf>
    <xf numFmtId="0" fontId="30" fillId="0" borderId="45" xfId="0" applyFont="1" applyBorder="1" applyAlignment="1">
      <alignment horizontal="center" vertical="center" wrapText="1"/>
    </xf>
    <xf numFmtId="0" fontId="8" fillId="0" borderId="36" xfId="0" applyFont="1" applyBorder="1" applyAlignment="1">
      <alignment horizontal="left" vertical="center"/>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8" fillId="0" borderId="46" xfId="0" applyFont="1" applyBorder="1" applyAlignment="1">
      <alignment horizontal="left" vertical="center"/>
    </xf>
    <xf numFmtId="0" fontId="8" fillId="0" borderId="49" xfId="0" applyFont="1" applyBorder="1" applyAlignment="1">
      <alignment horizontal="left" vertical="center"/>
    </xf>
    <xf numFmtId="0" fontId="8" fillId="0" borderId="51" xfId="0" applyFont="1" applyBorder="1" applyAlignment="1">
      <alignment horizontal="left" vertical="center"/>
    </xf>
    <xf numFmtId="0" fontId="8" fillId="0" borderId="54" xfId="0" applyFont="1" applyBorder="1" applyAlignment="1">
      <alignment horizontal="center" vertical="center"/>
    </xf>
    <xf numFmtId="0" fontId="13" fillId="0" borderId="91" xfId="0" applyFont="1" applyBorder="1" applyAlignment="1">
      <alignment horizontal="left" vertical="center" wrapText="1"/>
    </xf>
    <xf numFmtId="0" fontId="14" fillId="0" borderId="92" xfId="0" applyFont="1" applyBorder="1" applyAlignment="1">
      <alignment vertical="center"/>
    </xf>
    <xf numFmtId="0" fontId="13" fillId="0" borderId="93" xfId="0" applyFont="1" applyBorder="1" applyAlignment="1">
      <alignment horizontal="left" vertical="center" wrapText="1"/>
    </xf>
    <xf numFmtId="0" fontId="14" fillId="0" borderId="94" xfId="0" applyFont="1" applyBorder="1" applyAlignment="1">
      <alignment vertical="center"/>
    </xf>
    <xf numFmtId="0" fontId="13" fillId="0" borderId="37" xfId="0" applyFont="1" applyBorder="1" applyAlignment="1">
      <alignment horizontal="center" vertical="center"/>
    </xf>
    <xf numFmtId="0" fontId="13" fillId="0" borderId="43" xfId="0" applyFont="1" applyBorder="1" applyAlignment="1">
      <alignment horizontal="center" vertical="center"/>
    </xf>
    <xf numFmtId="0" fontId="13" fillId="0" borderId="29" xfId="0" applyFont="1" applyBorder="1" applyAlignment="1">
      <alignment horizontal="center" vertical="center"/>
    </xf>
    <xf numFmtId="0" fontId="13" fillId="0" borderId="73" xfId="0" applyFont="1" applyBorder="1" applyAlignment="1">
      <alignment horizontal="center" vertical="center"/>
    </xf>
    <xf numFmtId="0" fontId="9" fillId="0" borderId="36" xfId="0" applyFont="1" applyBorder="1" applyAlignment="1">
      <alignment horizontal="center" vertical="center"/>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56" xfId="0" applyFont="1" applyBorder="1" applyAlignment="1">
      <alignment horizontal="left" vertical="center" wrapText="1"/>
    </xf>
    <xf numFmtId="0" fontId="0" fillId="0" borderId="60" xfId="0" applyFont="1" applyBorder="1" applyAlignment="1">
      <alignment vertical="center"/>
    </xf>
    <xf numFmtId="0" fontId="6" fillId="0" borderId="57" xfId="0" applyFont="1" applyBorder="1" applyAlignment="1">
      <alignment horizontal="left" vertical="center" wrapText="1"/>
    </xf>
    <xf numFmtId="0" fontId="0" fillId="0" borderId="61" xfId="0" applyFont="1" applyBorder="1" applyAlignment="1">
      <alignment vertical="center"/>
    </xf>
    <xf numFmtId="0" fontId="9" fillId="0" borderId="28" xfId="0" applyFont="1" applyBorder="1" applyAlignment="1">
      <alignment horizontal="center" vertical="center"/>
    </xf>
    <xf numFmtId="0" fontId="9" fillId="0" borderId="38" xfId="0" applyFont="1" applyBorder="1" applyAlignment="1">
      <alignment horizontal="center" vertical="center"/>
    </xf>
    <xf numFmtId="0" fontId="6" fillId="0" borderId="58" xfId="0" applyFont="1" applyBorder="1" applyAlignment="1">
      <alignment horizontal="center" vertical="center"/>
    </xf>
    <xf numFmtId="0" fontId="6" fillId="0" borderId="61" xfId="0" applyFont="1" applyBorder="1" applyAlignment="1">
      <alignment vertical="center"/>
    </xf>
    <xf numFmtId="0" fontId="13" fillId="0" borderId="57" xfId="0" applyFont="1" applyBorder="1" applyAlignment="1">
      <alignment vertical="center" wrapText="1"/>
    </xf>
    <xf numFmtId="0" fontId="14" fillId="0" borderId="61" xfId="0" applyFont="1" applyBorder="1" applyAlignment="1">
      <alignment vertical="center"/>
    </xf>
    <xf numFmtId="0" fontId="13" fillId="0" borderId="57" xfId="0" applyFont="1" applyBorder="1" applyAlignment="1">
      <alignment horizontal="left" vertical="center" wrapText="1"/>
    </xf>
    <xf numFmtId="0" fontId="13" fillId="0" borderId="61"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vertical="center"/>
    </xf>
    <xf numFmtId="0" fontId="8" fillId="0" borderId="32" xfId="0" applyFont="1" applyBorder="1" applyAlignment="1">
      <alignment horizontal="center" vertical="center"/>
    </xf>
    <xf numFmtId="0" fontId="0" fillId="0" borderId="41" xfId="0" applyFont="1" applyBorder="1" applyAlignment="1">
      <alignment vertical="center"/>
    </xf>
    <xf numFmtId="0" fontId="0" fillId="0" borderId="48" xfId="0" applyFont="1" applyBorder="1" applyAlignment="1">
      <alignment vertical="center"/>
    </xf>
    <xf numFmtId="0" fontId="10" fillId="0" borderId="45"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wrapText="1"/>
    </xf>
    <xf numFmtId="0" fontId="10" fillId="0" borderId="55" xfId="0" applyFont="1" applyBorder="1" applyAlignment="1">
      <alignment horizontal="center" vertical="center"/>
    </xf>
    <xf numFmtId="0" fontId="10" fillId="0" borderId="59" xfId="0" applyFont="1" applyBorder="1" applyAlignment="1">
      <alignment horizontal="center" vertical="center"/>
    </xf>
    <xf numFmtId="0" fontId="3" fillId="0" borderId="35" xfId="0" applyFont="1" applyBorder="1" applyAlignment="1">
      <alignment vertical="center" wrapText="1"/>
    </xf>
    <xf numFmtId="0" fontId="0" fillId="0" borderId="35" xfId="0" applyFont="1" applyBorder="1" applyAlignment="1">
      <alignment vertical="center" wrapText="1"/>
    </xf>
    <xf numFmtId="0" fontId="0" fillId="0" borderId="45" xfId="0" applyBorder="1" applyAlignment="1">
      <alignment horizontal="left" vertical="center"/>
    </xf>
    <xf numFmtId="0" fontId="0" fillId="0" borderId="53" xfId="0" applyBorder="1" applyAlignment="1">
      <alignment horizontal="left" vertical="center"/>
    </xf>
    <xf numFmtId="0" fontId="4" fillId="0" borderId="46" xfId="0" applyFont="1" applyBorder="1" applyAlignment="1">
      <alignment horizontal="left" vertical="center"/>
    </xf>
    <xf numFmtId="0" fontId="4" fillId="0" borderId="49" xfId="0" applyFont="1" applyBorder="1" applyAlignment="1">
      <alignment horizontal="left" vertical="center"/>
    </xf>
    <xf numFmtId="0" fontId="4" fillId="0" borderId="51"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7" xfId="0" applyFont="1" applyBorder="1" applyAlignment="1">
      <alignment horizontal="center" vertical="center"/>
    </xf>
    <xf numFmtId="0" fontId="4" fillId="0" borderId="43" xfId="0" applyFont="1" applyBorder="1" applyAlignment="1">
      <alignment horizontal="center" vertical="center"/>
    </xf>
    <xf numFmtId="0" fontId="4" fillId="0" borderId="52" xfId="0" applyFont="1" applyBorder="1" applyAlignment="1">
      <alignment horizontal="center" vertical="center"/>
    </xf>
    <xf numFmtId="0" fontId="8" fillId="0" borderId="44" xfId="0" applyFont="1" applyBorder="1" applyAlignment="1">
      <alignment horizontal="left" vertical="center" indent="1"/>
    </xf>
    <xf numFmtId="0" fontId="8" fillId="0" borderId="47" xfId="0" applyFont="1" applyBorder="1" applyAlignment="1">
      <alignment horizontal="left" vertical="center" indent="1"/>
    </xf>
    <xf numFmtId="0" fontId="8" fillId="0" borderId="62" xfId="0" applyFont="1" applyBorder="1" applyAlignment="1">
      <alignment horizontal="left" vertical="center" indent="1"/>
    </xf>
    <xf numFmtId="176" fontId="4" fillId="0" borderId="36" xfId="0" applyNumberFormat="1" applyFont="1" applyBorder="1" applyAlignment="1">
      <alignment horizontal="center" vertical="center"/>
    </xf>
    <xf numFmtId="176" fontId="4" fillId="0" borderId="45" xfId="0" applyNumberFormat="1" applyFont="1" applyBorder="1" applyAlignment="1">
      <alignment horizontal="center" vertical="center"/>
    </xf>
    <xf numFmtId="176" fontId="4" fillId="0" borderId="53" xfId="0" applyNumberFormat="1" applyFont="1" applyBorder="1" applyAlignment="1">
      <alignment horizontal="center" vertical="center"/>
    </xf>
    <xf numFmtId="38" fontId="4" fillId="0" borderId="17" xfId="3" applyFont="1" applyBorder="1" applyAlignment="1">
      <alignment horizontal="right" vertical="center" indent="2"/>
    </xf>
    <xf numFmtId="38" fontId="4" fillId="0" borderId="18" xfId="3" applyFont="1" applyBorder="1" applyAlignment="1">
      <alignment horizontal="right" vertical="center" indent="2"/>
    </xf>
    <xf numFmtId="38" fontId="4" fillId="0" borderId="37" xfId="3" applyFont="1" applyBorder="1" applyAlignment="1">
      <alignment horizontal="right" vertical="center" indent="2"/>
    </xf>
    <xf numFmtId="38" fontId="4" fillId="0" borderId="43" xfId="3" applyFont="1" applyBorder="1" applyAlignment="1">
      <alignment horizontal="right" vertical="center" indent="2"/>
    </xf>
    <xf numFmtId="0" fontId="4" fillId="0" borderId="36"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10" fillId="0" borderId="46" xfId="0" applyFont="1" applyBorder="1" applyAlignment="1">
      <alignment horizontal="center" vertical="center"/>
    </xf>
    <xf numFmtId="0" fontId="10" fillId="0" borderId="49" xfId="0" applyFont="1" applyBorder="1" applyAlignment="1">
      <alignment horizontal="center" vertical="center"/>
    </xf>
    <xf numFmtId="0" fontId="10" fillId="0" borderId="12" xfId="0" applyFont="1" applyBorder="1" applyAlignment="1">
      <alignment horizontal="center" vertical="center"/>
    </xf>
    <xf numFmtId="176" fontId="4" fillId="0" borderId="37" xfId="0" applyNumberFormat="1" applyFont="1" applyBorder="1" applyAlignment="1">
      <alignment horizontal="center" vertical="center"/>
    </xf>
    <xf numFmtId="176" fontId="4" fillId="0" borderId="43" xfId="0" applyNumberFormat="1" applyFont="1" applyBorder="1" applyAlignment="1">
      <alignment horizontal="center" vertical="center"/>
    </xf>
    <xf numFmtId="0" fontId="13" fillId="0" borderId="36" xfId="0" applyFont="1" applyBorder="1" applyAlignment="1">
      <alignment horizontal="left" vertical="center" indent="1"/>
    </xf>
    <xf numFmtId="0" fontId="18" fillId="0" borderId="45" xfId="0" applyFont="1" applyBorder="1" applyAlignment="1">
      <alignment horizontal="left" vertical="center" indent="1"/>
    </xf>
    <xf numFmtId="0" fontId="18" fillId="0" borderId="53" xfId="0" applyFont="1" applyBorder="1" applyAlignment="1">
      <alignment horizontal="left" vertical="center" indent="1"/>
    </xf>
    <xf numFmtId="0" fontId="13" fillId="0" borderId="72" xfId="0" applyFont="1" applyBorder="1" applyAlignment="1">
      <alignment horizontal="left" vertical="center" indent="1"/>
    </xf>
    <xf numFmtId="0" fontId="18" fillId="0" borderId="29" xfId="0" applyFont="1" applyBorder="1" applyAlignment="1">
      <alignment horizontal="left" vertical="center" indent="1"/>
    </xf>
    <xf numFmtId="0" fontId="18" fillId="0" borderId="73" xfId="0" applyFont="1" applyBorder="1" applyAlignment="1">
      <alignment horizontal="left" vertical="center" indent="1"/>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26" xfId="0" applyFont="1" applyBorder="1" applyAlignment="1">
      <alignment horizontal="center" vertical="center" shrinkToFit="1"/>
    </xf>
    <xf numFmtId="0" fontId="9" fillId="0" borderId="10" xfId="0" applyFont="1" applyBorder="1" applyAlignment="1">
      <alignment horizontal="center" vertical="center" shrinkToFit="1"/>
    </xf>
    <xf numFmtId="0" fontId="19" fillId="0" borderId="17" xfId="0" applyFont="1" applyBorder="1" applyAlignment="1">
      <alignment horizontal="left" vertical="top" shrinkToFit="1"/>
    </xf>
    <xf numFmtId="0" fontId="19" fillId="0" borderId="18" xfId="0" applyFont="1" applyBorder="1" applyAlignment="1">
      <alignment horizontal="left" vertical="top" shrinkToFit="1"/>
    </xf>
    <xf numFmtId="0" fontId="19" fillId="0" borderId="10" xfId="0" applyFont="1" applyBorder="1" applyAlignment="1">
      <alignment horizontal="left" vertical="top" shrinkToFit="1"/>
    </xf>
    <xf numFmtId="0" fontId="3" fillId="0" borderId="0" xfId="0" applyFont="1" applyAlignment="1">
      <alignment horizontal="right" vertical="center"/>
    </xf>
    <xf numFmtId="0" fontId="3" fillId="0" borderId="0" xfId="2" applyFont="1" applyAlignment="1">
      <alignment horizontal="center" vertical="center"/>
    </xf>
  </cellXfs>
  <cellStyles count="5">
    <cellStyle name="桁区切り" xfId="3" builtinId="6"/>
    <cellStyle name="桁区切り_乗合貸切実績" xfId="1"/>
    <cellStyle name="通貨" xfId="4" builtinId="7"/>
    <cellStyle name="標準" xfId="0" builtinId="0"/>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771526</xdr:colOff>
      <xdr:row>29</xdr:row>
      <xdr:rowOff>57150</xdr:rowOff>
    </xdr:from>
    <xdr:to>
      <xdr:col>6</xdr:col>
      <xdr:colOff>142875</xdr:colOff>
      <xdr:row>30</xdr:row>
      <xdr:rowOff>104775</xdr:rowOff>
    </xdr:to>
    <xdr:sp macro="" textlink="">
      <xdr:nvSpPr>
        <xdr:cNvPr id="2" name="テキスト ボックス 1"/>
        <xdr:cNvSpPr txBox="1"/>
      </xdr:nvSpPr>
      <xdr:spPr>
        <a:xfrm>
          <a:off x="2752726" y="9229725"/>
          <a:ext cx="1209674"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明朝" panose="02020609040205080304" pitchFamily="17" charset="-128"/>
              <a:ea typeface="ＭＳ 明朝" panose="02020609040205080304" pitchFamily="17" charset="-128"/>
            </a:rPr>
            <a:t>以下事務局記入</a:t>
          </a:r>
        </a:p>
      </xdr:txBody>
    </xdr:sp>
    <xdr:clientData/>
  </xdr:twoCellAnchor>
  <xdr:twoCellAnchor>
    <xdr:from>
      <xdr:col>7</xdr:col>
      <xdr:colOff>733425</xdr:colOff>
      <xdr:row>12</xdr:row>
      <xdr:rowOff>57150</xdr:rowOff>
    </xdr:from>
    <xdr:to>
      <xdr:col>7</xdr:col>
      <xdr:colOff>1752600</xdr:colOff>
      <xdr:row>12</xdr:row>
      <xdr:rowOff>390526</xdr:rowOff>
    </xdr:to>
    <xdr:sp macro="" textlink="">
      <xdr:nvSpPr>
        <xdr:cNvPr id="3" name="楕円 2"/>
        <xdr:cNvSpPr/>
      </xdr:nvSpPr>
      <xdr:spPr>
        <a:xfrm>
          <a:off x="5191125" y="4333875"/>
          <a:ext cx="1019175" cy="333376"/>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0</xdr:row>
      <xdr:rowOff>114300</xdr:rowOff>
    </xdr:from>
    <xdr:to>
      <xdr:col>3</xdr:col>
      <xdr:colOff>19050</xdr:colOff>
      <xdr:row>0</xdr:row>
      <xdr:rowOff>523875</xdr:rowOff>
    </xdr:to>
    <xdr:sp macro="" textlink="">
      <xdr:nvSpPr>
        <xdr:cNvPr id="4" name="正方形/長方形 3"/>
        <xdr:cNvSpPr/>
      </xdr:nvSpPr>
      <xdr:spPr>
        <a:xfrm>
          <a:off x="1019175" y="114300"/>
          <a:ext cx="981075" cy="40957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ＭＳ 明朝" panose="02020609040205080304" pitchFamily="17" charset="-128"/>
              <a:ea typeface="ＭＳ 明朝" panose="02020609040205080304" pitchFamily="17"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0</xdr:rowOff>
    </xdr:from>
    <xdr:to>
      <xdr:col>7</xdr:col>
      <xdr:colOff>2314575</xdr:colOff>
      <xdr:row>24</xdr:row>
      <xdr:rowOff>0</xdr:rowOff>
    </xdr:to>
    <xdr:sp macro="" textlink="">
      <xdr:nvSpPr>
        <xdr:cNvPr id="2" name="テキスト 1">
          <a:extLst>
            <a:ext uri="{FF2B5EF4-FFF2-40B4-BE49-F238E27FC236}">
              <a16:creationId xmlns:a16="http://schemas.microsoft.com/office/drawing/2014/main" id="{00000000-0008-0000-0300-000002000000}"/>
            </a:ext>
          </a:extLst>
        </xdr:cNvPr>
        <xdr:cNvSpPr txBox="1"/>
      </xdr:nvSpPr>
      <xdr:spPr>
        <a:xfrm>
          <a:off x="0" y="7629525"/>
          <a:ext cx="6772275" cy="381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100"/>
            <a:t>キリトリ線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995045</xdr:colOff>
      <xdr:row>22</xdr:row>
      <xdr:rowOff>29210</xdr:rowOff>
    </xdr:from>
    <xdr:to>
      <xdr:col>6</xdr:col>
      <xdr:colOff>79375</xdr:colOff>
      <xdr:row>24</xdr:row>
      <xdr:rowOff>29210</xdr:rowOff>
    </xdr:to>
    <xdr:sp macro="" textlink="">
      <xdr:nvSpPr>
        <xdr:cNvPr id="2" name="テキスト 1">
          <a:extLst>
            <a:ext uri="{FF2B5EF4-FFF2-40B4-BE49-F238E27FC236}">
              <a16:creationId xmlns:a16="http://schemas.microsoft.com/office/drawing/2014/main" id="{00000000-0008-0000-0400-000002000000}"/>
            </a:ext>
          </a:extLst>
        </xdr:cNvPr>
        <xdr:cNvSpPr txBox="1"/>
      </xdr:nvSpPr>
      <xdr:spPr>
        <a:xfrm>
          <a:off x="2976245" y="7658735"/>
          <a:ext cx="922655" cy="381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100"/>
            <a:t>キリトリ線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995045</xdr:colOff>
      <xdr:row>23</xdr:row>
      <xdr:rowOff>29210</xdr:rowOff>
    </xdr:from>
    <xdr:to>
      <xdr:col>6</xdr:col>
      <xdr:colOff>79375</xdr:colOff>
      <xdr:row>25</xdr:row>
      <xdr:rowOff>29210</xdr:rowOff>
    </xdr:to>
    <xdr:sp macro="" textlink="">
      <xdr:nvSpPr>
        <xdr:cNvPr id="2" name="テキスト 1">
          <a:extLst>
            <a:ext uri="{FF2B5EF4-FFF2-40B4-BE49-F238E27FC236}">
              <a16:creationId xmlns:a16="http://schemas.microsoft.com/office/drawing/2014/main" id="{00000000-0008-0000-0200-000002000000}"/>
            </a:ext>
          </a:extLst>
        </xdr:cNvPr>
        <xdr:cNvSpPr txBox="1"/>
      </xdr:nvSpPr>
      <xdr:spPr>
        <a:xfrm>
          <a:off x="2976245" y="7658735"/>
          <a:ext cx="922655" cy="381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100"/>
            <a:t>キリトリ線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7"/>
  <sheetViews>
    <sheetView tabSelected="1" view="pageBreakPreview" topLeftCell="A4" zoomScaleSheetLayoutView="100" workbookViewId="0">
      <selection activeCell="A21" sqref="A21:H21"/>
    </sheetView>
  </sheetViews>
  <sheetFormatPr defaultColWidth="12.75" defaultRowHeight="37.5" customHeight="1"/>
  <cols>
    <col min="1" max="1" width="12.75" style="43" customWidth="1"/>
    <col min="2" max="3" width="6.625" style="43" customWidth="1"/>
    <col min="4" max="4" width="13.875" style="43" customWidth="1"/>
    <col min="5" max="5" width="5.75" style="43" customWidth="1"/>
    <col min="6" max="6" width="4.5" style="43" customWidth="1"/>
    <col min="7" max="7" width="8.375" style="43" customWidth="1"/>
    <col min="8" max="8" width="30.375" style="43" customWidth="1"/>
    <col min="9" max="9" width="12.75" style="43" customWidth="1"/>
    <col min="10" max="16384" width="12.75" style="43"/>
  </cols>
  <sheetData>
    <row r="1" spans="1:11" ht="51" customHeight="1">
      <c r="A1" s="43" t="s">
        <v>176</v>
      </c>
      <c r="H1" s="155" t="s">
        <v>180</v>
      </c>
    </row>
    <row r="2" spans="1:11" ht="11.25" customHeight="1">
      <c r="B2" s="56"/>
      <c r="C2" s="56"/>
      <c r="E2" s="65"/>
      <c r="F2" s="56"/>
      <c r="G2" s="56"/>
      <c r="H2" s="56"/>
    </row>
    <row r="3" spans="1:11" ht="22.5" customHeight="1">
      <c r="H3" s="158">
        <v>44190</v>
      </c>
      <c r="I3" s="43" t="s">
        <v>185</v>
      </c>
    </row>
    <row r="4" spans="1:11" ht="32.25" customHeight="1">
      <c r="A4" s="43" t="s">
        <v>177</v>
      </c>
    </row>
    <row r="5" spans="1:11" ht="11.25" customHeight="1"/>
    <row r="6" spans="1:11" ht="32.25" customHeight="1">
      <c r="A6" s="219" t="s">
        <v>201</v>
      </c>
      <c r="B6" s="219"/>
      <c r="C6" s="219"/>
      <c r="D6" s="219"/>
      <c r="E6" s="219"/>
      <c r="F6" s="219"/>
      <c r="G6" s="219"/>
      <c r="H6" s="219"/>
      <c r="I6" s="79"/>
      <c r="J6" s="79"/>
      <c r="K6" s="79"/>
    </row>
    <row r="7" spans="1:11" ht="11.25" customHeight="1">
      <c r="B7" s="56"/>
      <c r="C7" s="56"/>
      <c r="E7" s="65"/>
      <c r="F7" s="56"/>
      <c r="G7" s="56"/>
      <c r="H7" s="56"/>
    </row>
    <row r="8" spans="1:11" ht="27.75" customHeight="1" thickBot="1">
      <c r="A8" s="154" t="s">
        <v>4</v>
      </c>
      <c r="H8" s="143" t="s">
        <v>5</v>
      </c>
    </row>
    <row r="9" spans="1:11" ht="32.25" customHeight="1">
      <c r="A9" s="220" t="s">
        <v>6</v>
      </c>
      <c r="B9" s="222" t="s">
        <v>119</v>
      </c>
      <c r="C9" s="223"/>
      <c r="D9" s="224" t="s">
        <v>200</v>
      </c>
      <c r="E9" s="173"/>
      <c r="F9" s="173"/>
      <c r="G9" s="173"/>
      <c r="H9" s="174"/>
      <c r="I9" s="50"/>
      <c r="J9" s="50"/>
      <c r="K9" s="50"/>
    </row>
    <row r="10" spans="1:11" ht="32.25" customHeight="1" thickBot="1">
      <c r="A10" s="221"/>
      <c r="B10" s="225" t="s">
        <v>197</v>
      </c>
      <c r="C10" s="226"/>
      <c r="D10" s="227" t="s">
        <v>196</v>
      </c>
      <c r="E10" s="228"/>
      <c r="F10" s="228"/>
      <c r="G10" s="228"/>
      <c r="H10" s="229"/>
      <c r="I10" s="50"/>
      <c r="J10" s="50"/>
      <c r="K10" s="50"/>
    </row>
    <row r="11" spans="1:11" ht="32.25" customHeight="1">
      <c r="A11" s="145" t="s">
        <v>10</v>
      </c>
      <c r="B11" s="203" t="s">
        <v>187</v>
      </c>
      <c r="C11" s="204"/>
      <c r="D11" s="204"/>
      <c r="E11" s="204"/>
      <c r="F11" s="230"/>
      <c r="G11" s="231" t="s">
        <v>202</v>
      </c>
      <c r="H11" s="232"/>
      <c r="I11" s="50"/>
      <c r="J11" s="50"/>
      <c r="K11" s="50"/>
    </row>
    <row r="12" spans="1:11" ht="40.5" customHeight="1" thickBot="1">
      <c r="A12" s="156" t="s">
        <v>186</v>
      </c>
      <c r="B12" s="216" t="s">
        <v>188</v>
      </c>
      <c r="C12" s="204"/>
      <c r="D12" s="204"/>
      <c r="E12" s="204"/>
      <c r="F12" s="230"/>
      <c r="G12" s="233" t="s">
        <v>170</v>
      </c>
      <c r="H12" s="234"/>
      <c r="J12" s="50"/>
      <c r="K12" s="50"/>
    </row>
    <row r="13" spans="1:11" ht="36" customHeight="1" thickBot="1">
      <c r="A13" s="146" t="s">
        <v>182</v>
      </c>
      <c r="B13" s="235" t="s">
        <v>175</v>
      </c>
      <c r="C13" s="236"/>
      <c r="D13" s="236"/>
      <c r="E13" s="236"/>
      <c r="F13" s="236"/>
      <c r="G13" s="237"/>
      <c r="H13" s="238"/>
      <c r="I13" s="50"/>
      <c r="J13" s="50"/>
      <c r="K13" s="50"/>
    </row>
    <row r="14" spans="1:11" ht="11.25" customHeight="1">
      <c r="A14" s="48"/>
      <c r="B14" s="48"/>
      <c r="C14" s="61"/>
      <c r="D14" s="50"/>
      <c r="E14" s="61"/>
      <c r="F14" s="61"/>
      <c r="G14" s="65"/>
      <c r="H14" s="74"/>
      <c r="J14" s="50"/>
      <c r="K14" s="50"/>
    </row>
    <row r="15" spans="1:11" ht="11.25" customHeight="1" thickBot="1">
      <c r="A15" s="48"/>
      <c r="B15" s="48"/>
      <c r="C15" s="61"/>
      <c r="D15" s="50"/>
      <c r="E15" s="61"/>
      <c r="F15" s="61"/>
      <c r="G15" s="217" t="s">
        <v>16</v>
      </c>
      <c r="H15" s="218"/>
      <c r="J15" s="50"/>
      <c r="K15" s="50"/>
    </row>
    <row r="16" spans="1:11" ht="32.25" customHeight="1">
      <c r="A16" s="211" t="s">
        <v>17</v>
      </c>
      <c r="B16" s="212"/>
      <c r="C16" s="213" t="s">
        <v>189</v>
      </c>
      <c r="D16" s="214"/>
      <c r="E16" s="214"/>
      <c r="F16" s="215"/>
      <c r="G16" s="205" t="s">
        <v>179</v>
      </c>
      <c r="H16" s="206"/>
      <c r="I16" s="50"/>
      <c r="J16" s="50"/>
      <c r="K16" s="50"/>
    </row>
    <row r="17" spans="1:11" ht="32.25" customHeight="1">
      <c r="A17" s="201" t="s">
        <v>174</v>
      </c>
      <c r="B17" s="202"/>
      <c r="C17" s="216" t="s">
        <v>206</v>
      </c>
      <c r="D17" s="204"/>
      <c r="E17" s="204"/>
      <c r="F17" s="147" t="s">
        <v>171</v>
      </c>
      <c r="G17" s="205"/>
      <c r="H17" s="206"/>
      <c r="I17" s="50"/>
      <c r="J17" s="50"/>
      <c r="K17" s="50"/>
    </row>
    <row r="18" spans="1:11" ht="32.25" customHeight="1">
      <c r="A18" s="201" t="s">
        <v>173</v>
      </c>
      <c r="B18" s="202"/>
      <c r="C18" s="203">
        <v>40</v>
      </c>
      <c r="D18" s="204"/>
      <c r="E18" s="204"/>
      <c r="F18" s="147" t="s">
        <v>172</v>
      </c>
      <c r="G18" s="205"/>
      <c r="H18" s="206"/>
      <c r="I18" s="50"/>
      <c r="J18" s="50"/>
      <c r="K18" s="50"/>
    </row>
    <row r="19" spans="1:11" ht="32.25" customHeight="1">
      <c r="A19" s="207" t="s">
        <v>19</v>
      </c>
      <c r="B19" s="208"/>
      <c r="C19" s="209" t="s">
        <v>207</v>
      </c>
      <c r="D19" s="210"/>
      <c r="E19" s="210"/>
      <c r="F19" s="144" t="s">
        <v>20</v>
      </c>
      <c r="G19" s="205" t="s">
        <v>203</v>
      </c>
      <c r="H19" s="206"/>
      <c r="I19" s="50"/>
      <c r="J19" s="50"/>
      <c r="K19" s="50"/>
    </row>
    <row r="20" spans="1:11" ht="32.25" customHeight="1" thickBot="1">
      <c r="A20" s="194" t="s">
        <v>178</v>
      </c>
      <c r="B20" s="195"/>
      <c r="C20" s="196">
        <v>146000</v>
      </c>
      <c r="D20" s="197"/>
      <c r="E20" s="197"/>
      <c r="F20" s="150" t="s">
        <v>20</v>
      </c>
      <c r="G20" s="198" t="s">
        <v>204</v>
      </c>
      <c r="H20" s="199"/>
      <c r="I20" s="79"/>
      <c r="J20" s="50"/>
      <c r="K20" s="50"/>
    </row>
    <row r="21" spans="1:11" ht="11.25" customHeight="1">
      <c r="A21" s="200"/>
      <c r="B21" s="200"/>
      <c r="C21" s="200"/>
      <c r="D21" s="200"/>
      <c r="E21" s="200"/>
      <c r="F21" s="200"/>
      <c r="G21" s="200"/>
      <c r="H21" s="200"/>
      <c r="I21" s="50"/>
      <c r="J21" s="50"/>
      <c r="K21" s="50"/>
    </row>
    <row r="22" spans="1:11" ht="11.25" customHeight="1">
      <c r="A22" s="157"/>
      <c r="B22" s="157"/>
      <c r="C22" s="157"/>
      <c r="D22" s="157"/>
      <c r="E22" s="157"/>
      <c r="F22" s="157"/>
      <c r="G22" s="157"/>
      <c r="H22" s="157"/>
      <c r="I22" s="50"/>
      <c r="J22" s="50"/>
      <c r="K22" s="50"/>
    </row>
    <row r="23" spans="1:11" ht="11.25" customHeight="1" thickBot="1">
      <c r="A23" s="167" t="s">
        <v>205</v>
      </c>
      <c r="B23" s="167"/>
      <c r="C23" s="167"/>
      <c r="D23" s="167"/>
      <c r="E23" s="167"/>
      <c r="F23" s="167"/>
      <c r="G23" s="167"/>
      <c r="H23" s="168"/>
      <c r="I23" s="50"/>
      <c r="J23" s="50"/>
      <c r="K23" s="50"/>
    </row>
    <row r="24" spans="1:11" ht="32.25" customHeight="1">
      <c r="A24" s="169" t="s">
        <v>198</v>
      </c>
      <c r="B24" s="170"/>
      <c r="C24" s="148" t="s">
        <v>181</v>
      </c>
      <c r="D24" s="91"/>
      <c r="E24" s="173" t="s">
        <v>190</v>
      </c>
      <c r="F24" s="173"/>
      <c r="G24" s="173"/>
      <c r="H24" s="174"/>
      <c r="I24" s="50"/>
      <c r="J24" s="50"/>
      <c r="K24" s="50"/>
    </row>
    <row r="25" spans="1:11" ht="32.25" customHeight="1" thickBot="1">
      <c r="A25" s="171"/>
      <c r="B25" s="172"/>
      <c r="C25" s="149" t="s">
        <v>120</v>
      </c>
      <c r="D25" s="84"/>
      <c r="E25" s="175" t="s">
        <v>195</v>
      </c>
      <c r="F25" s="175"/>
      <c r="G25" s="175"/>
      <c r="H25" s="176"/>
      <c r="I25" s="50"/>
      <c r="J25" s="50"/>
      <c r="K25" s="50"/>
    </row>
    <row r="26" spans="1:11" s="57" customFormat="1" ht="11.25" customHeight="1">
      <c r="A26" s="47"/>
      <c r="B26" s="47"/>
      <c r="C26" s="47"/>
      <c r="D26" s="47"/>
      <c r="E26" s="47"/>
      <c r="F26" s="47"/>
      <c r="G26" s="47"/>
      <c r="I26" s="47"/>
      <c r="J26" s="47"/>
      <c r="K26" s="47"/>
    </row>
    <row r="27" spans="1:11" ht="11.25" customHeight="1" thickBot="1">
      <c r="A27" s="167" t="s">
        <v>15</v>
      </c>
      <c r="B27" s="167"/>
      <c r="C27" s="167"/>
      <c r="D27" s="167"/>
      <c r="E27" s="167"/>
      <c r="F27" s="167"/>
      <c r="G27" s="167"/>
      <c r="H27" s="168"/>
      <c r="I27" s="50"/>
      <c r="J27" s="50"/>
      <c r="K27" s="50"/>
    </row>
    <row r="28" spans="1:11" ht="32.25" customHeight="1">
      <c r="A28" s="169" t="s">
        <v>15</v>
      </c>
      <c r="B28" s="170"/>
      <c r="C28" s="148" t="s">
        <v>119</v>
      </c>
      <c r="D28" s="91"/>
      <c r="E28" s="173" t="s">
        <v>199</v>
      </c>
      <c r="F28" s="173"/>
      <c r="G28" s="173"/>
      <c r="H28" s="174"/>
      <c r="I28" s="50"/>
      <c r="J28" s="50"/>
      <c r="K28" s="50"/>
    </row>
    <row r="29" spans="1:11" ht="32.25" customHeight="1" thickBot="1">
      <c r="A29" s="171"/>
      <c r="B29" s="172"/>
      <c r="C29" s="149" t="s">
        <v>120</v>
      </c>
      <c r="D29" s="84"/>
      <c r="E29" s="175" t="s">
        <v>194</v>
      </c>
      <c r="F29" s="175"/>
      <c r="G29" s="175"/>
      <c r="H29" s="176"/>
      <c r="I29" s="50"/>
      <c r="J29" s="50"/>
      <c r="K29" s="50"/>
    </row>
    <row r="30" spans="1:11" ht="15" customHeight="1">
      <c r="A30" s="152"/>
      <c r="B30" s="153"/>
      <c r="C30" s="153"/>
      <c r="D30" s="153"/>
      <c r="E30" s="153"/>
      <c r="F30" s="153"/>
      <c r="G30" s="153"/>
      <c r="H30" s="153"/>
      <c r="I30" s="50"/>
      <c r="J30" s="50"/>
      <c r="K30" s="50"/>
    </row>
    <row r="31" spans="1:11" ht="22.5" customHeight="1" thickBot="1">
      <c r="A31" s="161" t="s">
        <v>191</v>
      </c>
      <c r="B31" s="159"/>
      <c r="C31" s="160"/>
      <c r="D31" s="160"/>
      <c r="E31" s="177"/>
      <c r="F31" s="177"/>
      <c r="G31" s="177"/>
      <c r="H31" s="151"/>
      <c r="I31" s="50"/>
      <c r="J31" s="50"/>
      <c r="K31" s="50"/>
    </row>
    <row r="32" spans="1:11" ht="36" customHeight="1" thickTop="1">
      <c r="A32" s="162" t="s">
        <v>192</v>
      </c>
      <c r="B32" s="178"/>
      <c r="C32" s="179"/>
      <c r="D32" s="179"/>
      <c r="E32" s="180" t="s">
        <v>184</v>
      </c>
      <c r="F32" s="181"/>
      <c r="G32" s="180"/>
      <c r="H32" s="186"/>
    </row>
    <row r="33" spans="1:12" ht="36" customHeight="1">
      <c r="A33" s="163" t="s">
        <v>193</v>
      </c>
      <c r="B33" s="191"/>
      <c r="C33" s="192"/>
      <c r="D33" s="193"/>
      <c r="E33" s="182"/>
      <c r="F33" s="183"/>
      <c r="G33" s="182"/>
      <c r="H33" s="187"/>
    </row>
    <row r="34" spans="1:12" ht="36" customHeight="1" thickBot="1">
      <c r="A34" s="141" t="s">
        <v>183</v>
      </c>
      <c r="B34" s="189"/>
      <c r="C34" s="190"/>
      <c r="D34" s="190"/>
      <c r="E34" s="184"/>
      <c r="F34" s="185"/>
      <c r="G34" s="184"/>
      <c r="H34" s="188"/>
    </row>
    <row r="35" spans="1:12" ht="32.25" customHeight="1" thickTop="1">
      <c r="A35" s="164"/>
      <c r="B35" s="165"/>
      <c r="C35" s="165"/>
      <c r="D35" s="165"/>
      <c r="E35" s="165"/>
      <c r="F35" s="165"/>
      <c r="G35" s="165"/>
      <c r="H35" s="165"/>
      <c r="I35" s="50"/>
      <c r="J35" s="50"/>
      <c r="K35" s="50"/>
    </row>
    <row r="36" spans="1:12" ht="27.75" customHeight="1">
      <c r="A36" s="55"/>
      <c r="C36" s="50"/>
      <c r="D36" s="50"/>
      <c r="E36" s="65"/>
      <c r="F36" s="65"/>
      <c r="G36" s="65"/>
      <c r="H36" s="50"/>
      <c r="I36" s="50"/>
      <c r="J36" s="50"/>
      <c r="K36" s="50"/>
    </row>
    <row r="37" spans="1:12" ht="33" customHeight="1">
      <c r="A37" s="50"/>
      <c r="B37" s="47"/>
      <c r="C37" s="142"/>
      <c r="D37" s="142"/>
      <c r="E37" s="68"/>
      <c r="F37" s="68"/>
      <c r="G37" s="68"/>
      <c r="H37" s="68"/>
      <c r="I37" s="166"/>
      <c r="J37" s="166"/>
      <c r="K37" s="166"/>
      <c r="L37" s="47"/>
    </row>
  </sheetData>
  <mergeCells count="44">
    <mergeCell ref="G15:H15"/>
    <mergeCell ref="A6:H6"/>
    <mergeCell ref="A9:A10"/>
    <mergeCell ref="B9:C9"/>
    <mergeCell ref="D9:H9"/>
    <mergeCell ref="B10:C10"/>
    <mergeCell ref="D10:H10"/>
    <mergeCell ref="B11:F11"/>
    <mergeCell ref="G11:H11"/>
    <mergeCell ref="B12:F12"/>
    <mergeCell ref="G12:H12"/>
    <mergeCell ref="B13:H13"/>
    <mergeCell ref="A16:B16"/>
    <mergeCell ref="C16:F16"/>
    <mergeCell ref="G16:H16"/>
    <mergeCell ref="A17:B17"/>
    <mergeCell ref="C17:E17"/>
    <mergeCell ref="G17:H17"/>
    <mergeCell ref="A18:B18"/>
    <mergeCell ref="C18:E18"/>
    <mergeCell ref="G18:H18"/>
    <mergeCell ref="A19:B19"/>
    <mergeCell ref="C19:E19"/>
    <mergeCell ref="G19:H19"/>
    <mergeCell ref="A20:B20"/>
    <mergeCell ref="C20:E20"/>
    <mergeCell ref="G20:H20"/>
    <mergeCell ref="A23:H23"/>
    <mergeCell ref="A24:B25"/>
    <mergeCell ref="E24:H24"/>
    <mergeCell ref="E25:H25"/>
    <mergeCell ref="A21:H21"/>
    <mergeCell ref="A35:H35"/>
    <mergeCell ref="I37:K37"/>
    <mergeCell ref="A27:H27"/>
    <mergeCell ref="A28:B29"/>
    <mergeCell ref="E28:H28"/>
    <mergeCell ref="E29:H29"/>
    <mergeCell ref="E31:G31"/>
    <mergeCell ref="B32:D32"/>
    <mergeCell ref="E32:F34"/>
    <mergeCell ref="G32:H34"/>
    <mergeCell ref="B34:D34"/>
    <mergeCell ref="B33:D33"/>
  </mergeCells>
  <phoneticPr fontId="23"/>
  <printOptions horizontalCentered="1" verticalCentered="1"/>
  <pageMargins left="0.23622047244094491" right="0.23622047244094491" top="0.74803149606299213" bottom="0.74803149606299213" header="0.31496062992125984" footer="0.31496062992125984"/>
  <pageSetup paperSize="9" scale="91"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C9" sqref="C9"/>
    </sheetView>
  </sheetViews>
  <sheetFormatPr defaultRowHeight="20.25" customHeight="1"/>
  <cols>
    <col min="1" max="1" width="7.125" style="1" customWidth="1"/>
    <col min="2" max="2" width="30.625" style="1" customWidth="1"/>
    <col min="3" max="4" width="15.625" style="1" customWidth="1"/>
    <col min="5" max="5" width="15.625" style="2" customWidth="1"/>
    <col min="6" max="7" width="9" style="1" customWidth="1"/>
    <col min="8" max="8" width="25.125" style="1" bestFit="1" customWidth="1"/>
    <col min="9" max="9" width="6.25" style="3" customWidth="1"/>
    <col min="10" max="11" width="6.25" style="1" customWidth="1"/>
    <col min="12" max="16382" width="9" style="1" customWidth="1"/>
    <col min="16383" max="16384" width="9" style="1"/>
  </cols>
  <sheetData>
    <row r="1" spans="1:11" ht="20.25" customHeight="1">
      <c r="A1" s="1" t="s">
        <v>33</v>
      </c>
      <c r="I1" s="140"/>
    </row>
    <row r="2" spans="1:11" ht="20.25" customHeight="1">
      <c r="E2" s="23">
        <v>43983</v>
      </c>
      <c r="I2" s="140"/>
    </row>
    <row r="3" spans="1:11" s="4" customFormat="1" ht="20.25" customHeight="1">
      <c r="A3" s="6" t="s">
        <v>34</v>
      </c>
      <c r="B3" s="6"/>
      <c r="C3" s="6"/>
      <c r="D3" s="6"/>
      <c r="E3" s="24"/>
      <c r="I3" s="30"/>
    </row>
    <row r="4" spans="1:11" ht="20.25" customHeight="1">
      <c r="E4" s="25" t="s">
        <v>35</v>
      </c>
      <c r="G4" s="140" t="s">
        <v>36</v>
      </c>
      <c r="I4" s="140"/>
    </row>
    <row r="5" spans="1:11" ht="20.25" customHeight="1">
      <c r="A5" s="7" t="s">
        <v>37</v>
      </c>
      <c r="B5" s="10" t="s">
        <v>38</v>
      </c>
      <c r="C5" s="17" t="s">
        <v>39</v>
      </c>
      <c r="D5" s="22" t="s">
        <v>40</v>
      </c>
      <c r="E5" s="26" t="s">
        <v>41</v>
      </c>
      <c r="G5" s="29">
        <v>75</v>
      </c>
      <c r="I5" s="31" t="s">
        <v>42</v>
      </c>
      <c r="J5" s="31"/>
    </row>
    <row r="6" spans="1:11" ht="20.25" customHeight="1">
      <c r="A6" s="8">
        <v>1</v>
      </c>
      <c r="B6" s="11" t="s">
        <v>43</v>
      </c>
      <c r="C6" s="18">
        <v>11</v>
      </c>
      <c r="D6" s="18">
        <v>3</v>
      </c>
      <c r="E6" s="27">
        <f>$G$5*C6*D6</f>
        <v>2475</v>
      </c>
      <c r="H6" s="1" t="s">
        <v>44</v>
      </c>
      <c r="I6" s="140" t="s">
        <v>45</v>
      </c>
      <c r="J6" s="1">
        <v>11</v>
      </c>
    </row>
    <row r="7" spans="1:11" ht="20.25" customHeight="1">
      <c r="A7" s="8">
        <v>2</v>
      </c>
      <c r="B7" s="12" t="s">
        <v>46</v>
      </c>
      <c r="C7" s="19">
        <v>18</v>
      </c>
      <c r="D7" s="18">
        <v>3</v>
      </c>
      <c r="E7" s="27">
        <f t="shared" ref="E7:E34" si="0">$G$5*C7*D7</f>
        <v>4050</v>
      </c>
      <c r="H7" s="1" t="s">
        <v>47</v>
      </c>
      <c r="I7" s="140" t="s">
        <v>45</v>
      </c>
      <c r="J7" s="1">
        <v>18</v>
      </c>
    </row>
    <row r="8" spans="1:11" ht="20.25" customHeight="1">
      <c r="A8" s="8">
        <v>3</v>
      </c>
      <c r="B8" s="12" t="s">
        <v>48</v>
      </c>
      <c r="C8" s="19">
        <v>37</v>
      </c>
      <c r="D8" s="18">
        <v>3</v>
      </c>
      <c r="E8" s="27">
        <f t="shared" si="0"/>
        <v>8325</v>
      </c>
      <c r="H8" s="1" t="s">
        <v>49</v>
      </c>
      <c r="I8" s="140" t="s">
        <v>45</v>
      </c>
      <c r="J8" s="1">
        <v>37</v>
      </c>
    </row>
    <row r="9" spans="1:11" ht="20.25" customHeight="1">
      <c r="A9" s="8">
        <v>4</v>
      </c>
      <c r="B9" s="13" t="s">
        <v>50</v>
      </c>
      <c r="C9" s="19">
        <v>5</v>
      </c>
      <c r="D9" s="18">
        <v>3</v>
      </c>
      <c r="E9" s="27">
        <f t="shared" si="0"/>
        <v>1125</v>
      </c>
      <c r="H9" s="1" t="s">
        <v>51</v>
      </c>
      <c r="I9" s="140"/>
      <c r="K9" s="1">
        <v>5</v>
      </c>
    </row>
    <row r="10" spans="1:11" ht="20.25" customHeight="1">
      <c r="A10" s="8">
        <v>5</v>
      </c>
      <c r="B10" s="12" t="s">
        <v>52</v>
      </c>
      <c r="C10" s="19">
        <v>3</v>
      </c>
      <c r="D10" s="18">
        <v>3</v>
      </c>
      <c r="E10" s="27">
        <f t="shared" si="0"/>
        <v>675</v>
      </c>
      <c r="H10" s="1" t="s">
        <v>53</v>
      </c>
      <c r="I10" s="140" t="s">
        <v>45</v>
      </c>
      <c r="J10" s="1">
        <v>3</v>
      </c>
    </row>
    <row r="11" spans="1:11" ht="20.25" customHeight="1">
      <c r="A11" s="8">
        <v>6</v>
      </c>
      <c r="B11" s="12" t="s">
        <v>54</v>
      </c>
      <c r="C11" s="19">
        <v>3</v>
      </c>
      <c r="D11" s="18">
        <v>3</v>
      </c>
      <c r="E11" s="27">
        <f t="shared" si="0"/>
        <v>675</v>
      </c>
      <c r="H11" s="1" t="s">
        <v>55</v>
      </c>
      <c r="I11" s="140" t="s">
        <v>45</v>
      </c>
      <c r="J11" s="1">
        <v>3</v>
      </c>
    </row>
    <row r="12" spans="1:11" ht="20.25" customHeight="1">
      <c r="A12" s="8">
        <v>7</v>
      </c>
      <c r="B12" s="12" t="s">
        <v>56</v>
      </c>
      <c r="C12" s="19">
        <v>26</v>
      </c>
      <c r="D12" s="18">
        <v>3</v>
      </c>
      <c r="E12" s="27">
        <f t="shared" si="0"/>
        <v>5850</v>
      </c>
      <c r="H12" s="1" t="s">
        <v>57</v>
      </c>
      <c r="I12" s="140" t="s">
        <v>45</v>
      </c>
      <c r="J12" s="1">
        <v>26</v>
      </c>
    </row>
    <row r="13" spans="1:11" ht="20.25" customHeight="1">
      <c r="A13" s="8">
        <v>8</v>
      </c>
      <c r="B13" s="12" t="s">
        <v>58</v>
      </c>
      <c r="C13" s="19">
        <v>3</v>
      </c>
      <c r="D13" s="18">
        <v>3</v>
      </c>
      <c r="E13" s="27">
        <f t="shared" si="0"/>
        <v>675</v>
      </c>
      <c r="H13" s="1" t="s">
        <v>59</v>
      </c>
      <c r="I13" s="140" t="s">
        <v>45</v>
      </c>
      <c r="J13" s="1">
        <v>3</v>
      </c>
    </row>
    <row r="14" spans="1:11" ht="20.25" customHeight="1">
      <c r="A14" s="8">
        <v>9</v>
      </c>
      <c r="B14" s="12" t="s">
        <v>60</v>
      </c>
      <c r="C14" s="19">
        <v>19</v>
      </c>
      <c r="D14" s="18">
        <v>3</v>
      </c>
      <c r="E14" s="27">
        <f t="shared" si="0"/>
        <v>4275</v>
      </c>
      <c r="H14" s="1" t="s">
        <v>61</v>
      </c>
      <c r="I14" s="140" t="s">
        <v>45</v>
      </c>
      <c r="J14" s="1">
        <v>22</v>
      </c>
    </row>
    <row r="15" spans="1:11" ht="20.25" customHeight="1">
      <c r="A15" s="8">
        <v>10</v>
      </c>
      <c r="B15" s="12" t="s">
        <v>62</v>
      </c>
      <c r="C15" s="19">
        <v>8</v>
      </c>
      <c r="D15" s="18">
        <v>3</v>
      </c>
      <c r="E15" s="27">
        <f t="shared" si="0"/>
        <v>1800</v>
      </c>
      <c r="H15" s="1" t="s">
        <v>63</v>
      </c>
      <c r="I15" s="140" t="s">
        <v>45</v>
      </c>
      <c r="J15" s="1">
        <v>8</v>
      </c>
    </row>
    <row r="16" spans="1:11" ht="20.25" customHeight="1">
      <c r="A16" s="8">
        <v>11</v>
      </c>
      <c r="B16" s="12" t="s">
        <v>64</v>
      </c>
      <c r="C16" s="19">
        <v>19</v>
      </c>
      <c r="D16" s="18">
        <v>3</v>
      </c>
      <c r="E16" s="27">
        <f t="shared" si="0"/>
        <v>4275</v>
      </c>
      <c r="H16" s="1" t="s">
        <v>65</v>
      </c>
      <c r="I16" s="140" t="s">
        <v>45</v>
      </c>
      <c r="J16" s="1">
        <v>19</v>
      </c>
    </row>
    <row r="17" spans="1:10" ht="20.25" customHeight="1">
      <c r="A17" s="8">
        <v>12</v>
      </c>
      <c r="B17" s="12" t="s">
        <v>66</v>
      </c>
      <c r="C17" s="19">
        <v>4</v>
      </c>
      <c r="D17" s="18">
        <v>3</v>
      </c>
      <c r="E17" s="27">
        <f t="shared" si="0"/>
        <v>900</v>
      </c>
      <c r="H17" s="1" t="s">
        <v>67</v>
      </c>
      <c r="I17" s="140" t="s">
        <v>45</v>
      </c>
      <c r="J17" s="1">
        <v>4</v>
      </c>
    </row>
    <row r="18" spans="1:10" ht="20.25" customHeight="1">
      <c r="A18" s="8">
        <v>13</v>
      </c>
      <c r="B18" s="12" t="s">
        <v>68</v>
      </c>
      <c r="C18" s="19">
        <v>4</v>
      </c>
      <c r="D18" s="18">
        <v>3</v>
      </c>
      <c r="E18" s="27">
        <f t="shared" si="0"/>
        <v>900</v>
      </c>
      <c r="H18" s="1" t="s">
        <v>69</v>
      </c>
      <c r="I18" s="140" t="s">
        <v>45</v>
      </c>
      <c r="J18" s="1">
        <v>4</v>
      </c>
    </row>
    <row r="19" spans="1:10" ht="20.25" customHeight="1">
      <c r="A19" s="8">
        <v>14</v>
      </c>
      <c r="B19" s="12" t="s">
        <v>70</v>
      </c>
      <c r="C19" s="19">
        <v>7</v>
      </c>
      <c r="D19" s="18">
        <v>3</v>
      </c>
      <c r="E19" s="27">
        <f t="shared" si="0"/>
        <v>1575</v>
      </c>
      <c r="H19" s="1" t="s">
        <v>71</v>
      </c>
      <c r="I19" s="140" t="s">
        <v>45</v>
      </c>
      <c r="J19" s="1">
        <v>7</v>
      </c>
    </row>
    <row r="20" spans="1:10" ht="20.25" customHeight="1">
      <c r="A20" s="8">
        <v>15</v>
      </c>
      <c r="B20" s="12" t="s">
        <v>72</v>
      </c>
      <c r="C20" s="19">
        <v>30</v>
      </c>
      <c r="D20" s="18">
        <v>3</v>
      </c>
      <c r="E20" s="27">
        <f t="shared" si="0"/>
        <v>6750</v>
      </c>
      <c r="H20" s="1" t="s">
        <v>73</v>
      </c>
      <c r="I20" s="140" t="s">
        <v>45</v>
      </c>
      <c r="J20" s="1">
        <v>30</v>
      </c>
    </row>
    <row r="21" spans="1:10" ht="20.25" customHeight="1">
      <c r="A21" s="8">
        <v>16</v>
      </c>
      <c r="B21" s="12" t="s">
        <v>74</v>
      </c>
      <c r="C21" s="19">
        <v>7</v>
      </c>
      <c r="D21" s="18">
        <v>3</v>
      </c>
      <c r="E21" s="27">
        <f t="shared" si="0"/>
        <v>1575</v>
      </c>
      <c r="H21" s="1" t="s">
        <v>75</v>
      </c>
      <c r="I21" s="140" t="s">
        <v>45</v>
      </c>
      <c r="J21" s="1">
        <v>7</v>
      </c>
    </row>
    <row r="22" spans="1:10" ht="20.25" customHeight="1">
      <c r="A22" s="8">
        <v>17</v>
      </c>
      <c r="B22" s="12" t="s">
        <v>76</v>
      </c>
      <c r="C22" s="19">
        <v>4</v>
      </c>
      <c r="D22" s="18">
        <v>3</v>
      </c>
      <c r="E22" s="27">
        <f t="shared" si="0"/>
        <v>900</v>
      </c>
      <c r="H22" s="1" t="s">
        <v>77</v>
      </c>
      <c r="I22" s="140" t="s">
        <v>45</v>
      </c>
      <c r="J22" s="1">
        <v>4</v>
      </c>
    </row>
    <row r="23" spans="1:10" ht="20.25" customHeight="1">
      <c r="A23" s="8">
        <v>18</v>
      </c>
      <c r="B23" s="12" t="s">
        <v>78</v>
      </c>
      <c r="C23" s="19">
        <v>7</v>
      </c>
      <c r="D23" s="18">
        <v>3</v>
      </c>
      <c r="E23" s="27">
        <f t="shared" si="0"/>
        <v>1575</v>
      </c>
      <c r="H23" s="1" t="s">
        <v>79</v>
      </c>
      <c r="I23" s="140" t="s">
        <v>45</v>
      </c>
      <c r="J23" s="1">
        <v>7</v>
      </c>
    </row>
    <row r="24" spans="1:10" ht="20.25" customHeight="1">
      <c r="A24" s="8">
        <v>19</v>
      </c>
      <c r="B24" s="12" t="s">
        <v>80</v>
      </c>
      <c r="C24" s="19">
        <v>8</v>
      </c>
      <c r="D24" s="18">
        <v>3</v>
      </c>
      <c r="E24" s="27">
        <f t="shared" si="0"/>
        <v>1800</v>
      </c>
      <c r="H24" s="1" t="s">
        <v>81</v>
      </c>
      <c r="I24" s="140" t="s">
        <v>45</v>
      </c>
      <c r="J24" s="1">
        <v>8</v>
      </c>
    </row>
    <row r="25" spans="1:10" ht="20.25" customHeight="1">
      <c r="A25" s="8">
        <v>20</v>
      </c>
      <c r="B25" s="12" t="s">
        <v>82</v>
      </c>
      <c r="C25" s="19">
        <v>3</v>
      </c>
      <c r="D25" s="18">
        <v>3</v>
      </c>
      <c r="E25" s="27">
        <f t="shared" si="0"/>
        <v>675</v>
      </c>
      <c r="H25" s="1" t="s">
        <v>83</v>
      </c>
      <c r="I25" s="140" t="s">
        <v>45</v>
      </c>
      <c r="J25" s="1">
        <v>3</v>
      </c>
    </row>
    <row r="26" spans="1:10" ht="20.25" customHeight="1">
      <c r="A26" s="8">
        <v>21</v>
      </c>
      <c r="B26" s="12" t="s">
        <v>84</v>
      </c>
      <c r="C26" s="19">
        <v>7</v>
      </c>
      <c r="D26" s="18">
        <v>3</v>
      </c>
      <c r="E26" s="27">
        <f t="shared" si="0"/>
        <v>1575</v>
      </c>
      <c r="H26" s="1" t="s">
        <v>85</v>
      </c>
      <c r="I26" s="140" t="s">
        <v>45</v>
      </c>
      <c r="J26" s="1">
        <v>7</v>
      </c>
    </row>
    <row r="27" spans="1:10" ht="20.25" customHeight="1">
      <c r="A27" s="8">
        <v>22</v>
      </c>
      <c r="B27" s="12" t="s">
        <v>86</v>
      </c>
      <c r="C27" s="19">
        <v>19</v>
      </c>
      <c r="D27" s="18">
        <v>3</v>
      </c>
      <c r="E27" s="27">
        <f t="shared" si="0"/>
        <v>4275</v>
      </c>
      <c r="H27" s="1" t="s">
        <v>87</v>
      </c>
      <c r="I27" s="140" t="s">
        <v>45</v>
      </c>
      <c r="J27" s="1">
        <v>21</v>
      </c>
    </row>
    <row r="28" spans="1:10" ht="20.25" customHeight="1">
      <c r="A28" s="8">
        <v>23</v>
      </c>
      <c r="B28" s="12" t="s">
        <v>88</v>
      </c>
      <c r="C28" s="19">
        <v>7</v>
      </c>
      <c r="D28" s="18">
        <v>3</v>
      </c>
      <c r="E28" s="27">
        <f t="shared" si="0"/>
        <v>1575</v>
      </c>
      <c r="H28" s="1" t="s">
        <v>89</v>
      </c>
      <c r="I28" s="140" t="s">
        <v>45</v>
      </c>
      <c r="J28" s="1">
        <v>7</v>
      </c>
    </row>
    <row r="29" spans="1:10" ht="20.25" customHeight="1">
      <c r="A29" s="8">
        <v>24</v>
      </c>
      <c r="B29" s="14" t="s">
        <v>90</v>
      </c>
      <c r="C29" s="20">
        <v>6</v>
      </c>
      <c r="D29" s="18">
        <v>3</v>
      </c>
      <c r="E29" s="27">
        <f t="shared" si="0"/>
        <v>1350</v>
      </c>
      <c r="H29" s="1" t="s">
        <v>91</v>
      </c>
      <c r="I29" s="140" t="s">
        <v>45</v>
      </c>
      <c r="J29" s="1">
        <v>6</v>
      </c>
    </row>
    <row r="30" spans="1:10" ht="20.25" customHeight="1">
      <c r="A30" s="8">
        <v>25</v>
      </c>
      <c r="B30" s="14" t="s">
        <v>92</v>
      </c>
      <c r="C30" s="20">
        <v>7</v>
      </c>
      <c r="D30" s="18">
        <v>3</v>
      </c>
      <c r="E30" s="27">
        <f t="shared" si="0"/>
        <v>1575</v>
      </c>
      <c r="H30" s="1" t="s">
        <v>93</v>
      </c>
      <c r="I30" s="140" t="s">
        <v>45</v>
      </c>
      <c r="J30" s="1">
        <v>7</v>
      </c>
    </row>
    <row r="31" spans="1:10" ht="20.25" customHeight="1">
      <c r="A31" s="8">
        <v>26</v>
      </c>
      <c r="B31" s="14" t="s">
        <v>94</v>
      </c>
      <c r="C31" s="20">
        <v>5</v>
      </c>
      <c r="D31" s="18">
        <v>3</v>
      </c>
      <c r="E31" s="27">
        <f t="shared" si="0"/>
        <v>1125</v>
      </c>
      <c r="H31" s="1" t="s">
        <v>95</v>
      </c>
      <c r="I31" s="140" t="s">
        <v>45</v>
      </c>
      <c r="J31" s="1">
        <v>5</v>
      </c>
    </row>
    <row r="32" spans="1:10" ht="20.25" customHeight="1">
      <c r="A32" s="8">
        <v>27</v>
      </c>
      <c r="B32" s="14" t="s">
        <v>96</v>
      </c>
      <c r="C32" s="20">
        <v>6</v>
      </c>
      <c r="D32" s="18">
        <v>3</v>
      </c>
      <c r="E32" s="27">
        <f t="shared" si="0"/>
        <v>1350</v>
      </c>
      <c r="H32" s="1" t="s">
        <v>97</v>
      </c>
      <c r="I32" s="140" t="s">
        <v>45</v>
      </c>
      <c r="J32" s="1">
        <v>6</v>
      </c>
    </row>
    <row r="33" spans="1:10" ht="20.25" customHeight="1">
      <c r="A33" s="8">
        <v>28</v>
      </c>
      <c r="B33" s="14" t="s">
        <v>98</v>
      </c>
      <c r="C33" s="20">
        <v>3</v>
      </c>
      <c r="D33" s="18">
        <v>3</v>
      </c>
      <c r="E33" s="27">
        <f t="shared" si="0"/>
        <v>675</v>
      </c>
      <c r="H33" s="1" t="s">
        <v>99</v>
      </c>
      <c r="I33" s="140" t="s">
        <v>45</v>
      </c>
      <c r="J33" s="1">
        <v>3</v>
      </c>
    </row>
    <row r="34" spans="1:10" ht="20.25" customHeight="1">
      <c r="A34" s="8">
        <v>29</v>
      </c>
      <c r="B34" s="15" t="s">
        <v>100</v>
      </c>
      <c r="C34" s="20">
        <v>3</v>
      </c>
      <c r="D34" s="18">
        <v>3</v>
      </c>
      <c r="E34" s="27">
        <f t="shared" si="0"/>
        <v>675</v>
      </c>
      <c r="H34" s="1" t="s">
        <v>101</v>
      </c>
      <c r="I34" s="140" t="s">
        <v>45</v>
      </c>
      <c r="J34" s="1">
        <v>3</v>
      </c>
    </row>
    <row r="35" spans="1:10" s="5" customFormat="1" ht="20.25" customHeight="1">
      <c r="A35" s="9"/>
      <c r="B35" s="16" t="s">
        <v>102</v>
      </c>
      <c r="C35" s="21">
        <f>SUM(C6:C34)</f>
        <v>289</v>
      </c>
      <c r="D35" s="21">
        <f>SUM(D6:D34)</f>
        <v>87</v>
      </c>
      <c r="E35" s="28">
        <f>SUM(E6:E34)</f>
        <v>65025</v>
      </c>
      <c r="I35" s="32"/>
      <c r="J35" s="5">
        <f>SUM(J6:J34)</f>
        <v>289</v>
      </c>
    </row>
  </sheetData>
  <phoneticPr fontId="2" type="Hiragana"/>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J9" sqref="J9"/>
    </sheetView>
  </sheetViews>
  <sheetFormatPr defaultRowHeight="20.25" customHeight="1"/>
  <cols>
    <col min="1" max="1" width="7.125" style="1" customWidth="1"/>
    <col min="2" max="2" width="30.625" style="1" customWidth="1"/>
    <col min="3" max="4" width="15.625" style="1" customWidth="1"/>
    <col min="5" max="5" width="15.625" style="2" customWidth="1"/>
    <col min="6" max="6" width="9" style="1" customWidth="1"/>
    <col min="7" max="16384" width="9" style="1"/>
  </cols>
  <sheetData>
    <row r="1" spans="1:7" ht="20.25" customHeight="1">
      <c r="A1" s="1" t="s">
        <v>103</v>
      </c>
    </row>
    <row r="2" spans="1:7" ht="20.25" customHeight="1">
      <c r="E2" s="41" t="s">
        <v>104</v>
      </c>
    </row>
    <row r="3" spans="1:7" s="4" customFormat="1" ht="20.25" customHeight="1">
      <c r="A3" s="6" t="s">
        <v>105</v>
      </c>
      <c r="B3" s="6"/>
      <c r="C3" s="6"/>
      <c r="D3" s="6"/>
      <c r="E3" s="24"/>
    </row>
    <row r="4" spans="1:7" ht="20.25" customHeight="1">
      <c r="E4" s="25" t="s">
        <v>35</v>
      </c>
    </row>
    <row r="5" spans="1:7" ht="20.25" customHeight="1">
      <c r="A5" s="7" t="s">
        <v>37</v>
      </c>
      <c r="B5" s="34" t="s">
        <v>38</v>
      </c>
      <c r="C5" s="17"/>
      <c r="D5" s="17" t="s">
        <v>106</v>
      </c>
      <c r="E5" s="26" t="s">
        <v>107</v>
      </c>
      <c r="G5" s="42">
        <v>75</v>
      </c>
    </row>
    <row r="6" spans="1:7" ht="20.25" customHeight="1">
      <c r="A6" s="8">
        <v>1</v>
      </c>
      <c r="B6" s="35" t="s">
        <v>108</v>
      </c>
      <c r="C6" s="18"/>
      <c r="D6" s="18">
        <v>3</v>
      </c>
      <c r="E6" s="27">
        <f>$G$5*C6*D6</f>
        <v>0</v>
      </c>
    </row>
    <row r="7" spans="1:7" ht="20.25" customHeight="1">
      <c r="A7" s="33">
        <v>2</v>
      </c>
      <c r="B7" s="36"/>
      <c r="C7" s="19"/>
      <c r="D7" s="18"/>
      <c r="E7" s="27">
        <f t="shared" ref="E7:E38" si="0">$G$5*C7*D7</f>
        <v>0</v>
      </c>
    </row>
    <row r="8" spans="1:7" ht="20.25" customHeight="1">
      <c r="A8" s="33">
        <v>3</v>
      </c>
      <c r="B8" s="36"/>
      <c r="C8" s="19"/>
      <c r="D8" s="18"/>
      <c r="E8" s="27">
        <f t="shared" si="0"/>
        <v>0</v>
      </c>
    </row>
    <row r="9" spans="1:7" ht="20.25" customHeight="1">
      <c r="A9" s="33">
        <v>4</v>
      </c>
      <c r="B9" s="37"/>
      <c r="C9" s="19"/>
      <c r="D9" s="18"/>
      <c r="E9" s="27">
        <f t="shared" si="0"/>
        <v>0</v>
      </c>
    </row>
    <row r="10" spans="1:7" ht="20.25" customHeight="1">
      <c r="A10" s="33">
        <v>5</v>
      </c>
      <c r="B10" s="36"/>
      <c r="C10" s="19"/>
      <c r="D10" s="18"/>
      <c r="E10" s="27">
        <f t="shared" si="0"/>
        <v>0</v>
      </c>
    </row>
    <row r="11" spans="1:7" ht="20.25" customHeight="1">
      <c r="A11" s="33">
        <v>6</v>
      </c>
      <c r="B11" s="36"/>
      <c r="C11" s="19"/>
      <c r="D11" s="18"/>
      <c r="E11" s="27">
        <f t="shared" si="0"/>
        <v>0</v>
      </c>
    </row>
    <row r="12" spans="1:7" ht="20.25" customHeight="1">
      <c r="A12" s="33">
        <v>7</v>
      </c>
      <c r="B12" s="36"/>
      <c r="C12" s="19"/>
      <c r="D12" s="18"/>
      <c r="E12" s="27">
        <f t="shared" si="0"/>
        <v>0</v>
      </c>
    </row>
    <row r="13" spans="1:7" ht="20.25" customHeight="1">
      <c r="A13" s="33">
        <v>8</v>
      </c>
      <c r="B13" s="36"/>
      <c r="C13" s="19"/>
      <c r="D13" s="18"/>
      <c r="E13" s="27">
        <f t="shared" si="0"/>
        <v>0</v>
      </c>
    </row>
    <row r="14" spans="1:7" ht="20.25" customHeight="1">
      <c r="A14" s="33">
        <v>9</v>
      </c>
      <c r="B14" s="36"/>
      <c r="C14" s="19"/>
      <c r="D14" s="18"/>
      <c r="E14" s="27">
        <f t="shared" si="0"/>
        <v>0</v>
      </c>
    </row>
    <row r="15" spans="1:7" ht="20.25" customHeight="1">
      <c r="A15" s="33">
        <v>10</v>
      </c>
      <c r="B15" s="36"/>
      <c r="C15" s="19"/>
      <c r="D15" s="18"/>
      <c r="E15" s="27">
        <f t="shared" si="0"/>
        <v>0</v>
      </c>
    </row>
    <row r="16" spans="1:7" ht="20.25" customHeight="1">
      <c r="A16" s="33">
        <v>11</v>
      </c>
      <c r="B16" s="36"/>
      <c r="C16" s="19"/>
      <c r="D16" s="18"/>
      <c r="E16" s="27">
        <f t="shared" si="0"/>
        <v>0</v>
      </c>
    </row>
    <row r="17" spans="1:5" ht="20.25" customHeight="1">
      <c r="A17" s="33">
        <v>12</v>
      </c>
      <c r="B17" s="36"/>
      <c r="C17" s="19"/>
      <c r="D17" s="18"/>
      <c r="E17" s="27">
        <f t="shared" si="0"/>
        <v>0</v>
      </c>
    </row>
    <row r="18" spans="1:5" ht="20.25" customHeight="1">
      <c r="A18" s="33">
        <v>13</v>
      </c>
      <c r="B18" s="36"/>
      <c r="C18" s="19"/>
      <c r="D18" s="18"/>
      <c r="E18" s="27">
        <f t="shared" si="0"/>
        <v>0</v>
      </c>
    </row>
    <row r="19" spans="1:5" ht="20.25" customHeight="1">
      <c r="A19" s="33">
        <v>14</v>
      </c>
      <c r="B19" s="36"/>
      <c r="C19" s="19"/>
      <c r="D19" s="18"/>
      <c r="E19" s="27">
        <f t="shared" si="0"/>
        <v>0</v>
      </c>
    </row>
    <row r="20" spans="1:5" ht="20.25" customHeight="1">
      <c r="A20" s="33">
        <v>15</v>
      </c>
      <c r="B20" s="36"/>
      <c r="C20" s="19"/>
      <c r="D20" s="18"/>
      <c r="E20" s="27">
        <f t="shared" si="0"/>
        <v>0</v>
      </c>
    </row>
    <row r="21" spans="1:5" ht="20.25" customHeight="1">
      <c r="A21" s="33">
        <v>16</v>
      </c>
      <c r="B21" s="36"/>
      <c r="C21" s="19"/>
      <c r="D21" s="18"/>
      <c r="E21" s="27">
        <f t="shared" si="0"/>
        <v>0</v>
      </c>
    </row>
    <row r="22" spans="1:5" ht="20.25" customHeight="1">
      <c r="A22" s="33">
        <v>17</v>
      </c>
      <c r="B22" s="36"/>
      <c r="C22" s="19"/>
      <c r="D22" s="18"/>
      <c r="E22" s="27">
        <f t="shared" si="0"/>
        <v>0</v>
      </c>
    </row>
    <row r="23" spans="1:5" ht="20.25" customHeight="1">
      <c r="A23" s="33">
        <v>18</v>
      </c>
      <c r="B23" s="36"/>
      <c r="C23" s="19"/>
      <c r="D23" s="18"/>
      <c r="E23" s="27">
        <f t="shared" si="0"/>
        <v>0</v>
      </c>
    </row>
    <row r="24" spans="1:5" ht="20.25" customHeight="1">
      <c r="A24" s="33">
        <v>19</v>
      </c>
      <c r="B24" s="36"/>
      <c r="C24" s="19"/>
      <c r="D24" s="18"/>
      <c r="E24" s="27">
        <f t="shared" si="0"/>
        <v>0</v>
      </c>
    </row>
    <row r="25" spans="1:5" ht="20.25" customHeight="1">
      <c r="A25" s="33">
        <v>20</v>
      </c>
      <c r="B25" s="36"/>
      <c r="C25" s="19"/>
      <c r="D25" s="18"/>
      <c r="E25" s="27">
        <f t="shared" si="0"/>
        <v>0</v>
      </c>
    </row>
    <row r="26" spans="1:5" ht="20.25" customHeight="1">
      <c r="A26" s="33">
        <v>21</v>
      </c>
      <c r="B26" s="36"/>
      <c r="C26" s="19"/>
      <c r="D26" s="18"/>
      <c r="E26" s="27">
        <f t="shared" si="0"/>
        <v>0</v>
      </c>
    </row>
    <row r="27" spans="1:5" ht="20.25" customHeight="1">
      <c r="A27" s="33">
        <v>22</v>
      </c>
      <c r="B27" s="36"/>
      <c r="C27" s="19"/>
      <c r="D27" s="18"/>
      <c r="E27" s="27">
        <f t="shared" si="0"/>
        <v>0</v>
      </c>
    </row>
    <row r="28" spans="1:5" ht="20.25" customHeight="1">
      <c r="A28" s="33">
        <v>23</v>
      </c>
      <c r="B28" s="36"/>
      <c r="C28" s="19"/>
      <c r="D28" s="18"/>
      <c r="E28" s="27">
        <f t="shared" si="0"/>
        <v>0</v>
      </c>
    </row>
    <row r="29" spans="1:5" ht="20.25" customHeight="1">
      <c r="A29" s="33">
        <v>24</v>
      </c>
      <c r="B29" s="36"/>
      <c r="C29" s="19"/>
      <c r="D29" s="18"/>
      <c r="E29" s="27">
        <f t="shared" si="0"/>
        <v>0</v>
      </c>
    </row>
    <row r="30" spans="1:5" ht="20.25" customHeight="1">
      <c r="A30" s="33">
        <v>25</v>
      </c>
      <c r="B30" s="36"/>
      <c r="C30" s="19"/>
      <c r="D30" s="18"/>
      <c r="E30" s="27">
        <f t="shared" si="0"/>
        <v>0</v>
      </c>
    </row>
    <row r="31" spans="1:5" ht="20.25" customHeight="1">
      <c r="A31" s="33">
        <v>26</v>
      </c>
      <c r="B31" s="36"/>
      <c r="C31" s="19"/>
      <c r="D31" s="18"/>
      <c r="E31" s="27">
        <f t="shared" si="0"/>
        <v>0</v>
      </c>
    </row>
    <row r="32" spans="1:5" ht="20.25" customHeight="1">
      <c r="A32" s="33">
        <v>27</v>
      </c>
      <c r="B32" s="36"/>
      <c r="C32" s="19"/>
      <c r="D32" s="18"/>
      <c r="E32" s="27">
        <f t="shared" si="0"/>
        <v>0</v>
      </c>
    </row>
    <row r="33" spans="1:5" ht="20.25" customHeight="1">
      <c r="A33" s="33">
        <v>28</v>
      </c>
      <c r="B33" s="38"/>
      <c r="C33" s="20"/>
      <c r="D33" s="18"/>
      <c r="E33" s="27">
        <f t="shared" si="0"/>
        <v>0</v>
      </c>
    </row>
    <row r="34" spans="1:5" ht="20.25" customHeight="1">
      <c r="A34" s="33">
        <v>29</v>
      </c>
      <c r="B34" s="38"/>
      <c r="C34" s="20"/>
      <c r="D34" s="18"/>
      <c r="E34" s="27">
        <f t="shared" si="0"/>
        <v>0</v>
      </c>
    </row>
    <row r="35" spans="1:5" ht="20.25" customHeight="1">
      <c r="A35" s="33">
        <v>30</v>
      </c>
      <c r="B35" s="38"/>
      <c r="C35" s="20"/>
      <c r="D35" s="18"/>
      <c r="E35" s="27">
        <f t="shared" si="0"/>
        <v>0</v>
      </c>
    </row>
    <row r="36" spans="1:5" ht="20.25" customHeight="1">
      <c r="A36" s="33"/>
      <c r="B36" s="38"/>
      <c r="C36" s="20"/>
      <c r="D36" s="18"/>
      <c r="E36" s="27">
        <f t="shared" si="0"/>
        <v>0</v>
      </c>
    </row>
    <row r="37" spans="1:5" ht="20.25" customHeight="1">
      <c r="A37" s="33"/>
      <c r="B37" s="38"/>
      <c r="C37" s="20"/>
      <c r="D37" s="18"/>
      <c r="E37" s="27">
        <f t="shared" si="0"/>
        <v>0</v>
      </c>
    </row>
    <row r="38" spans="1:5" ht="20.25" customHeight="1">
      <c r="A38" s="33"/>
      <c r="B38" s="39"/>
      <c r="C38" s="20"/>
      <c r="D38" s="18"/>
      <c r="E38" s="27">
        <f t="shared" si="0"/>
        <v>0</v>
      </c>
    </row>
    <row r="39" spans="1:5" s="5" customFormat="1" ht="20.25" customHeight="1">
      <c r="A39" s="9"/>
      <c r="B39" s="40" t="s">
        <v>102</v>
      </c>
      <c r="C39" s="21"/>
      <c r="D39" s="21">
        <f>SUM(D6:D38)</f>
        <v>3</v>
      </c>
      <c r="E39" s="28" t="e">
        <f>IF(#REF!="○",$G$5*D39,0)</f>
        <v>#REF!</v>
      </c>
    </row>
  </sheetData>
  <phoneticPr fontId="2" type="Hiragana"/>
  <printOptions horizontalCentere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topLeftCell="A16" zoomScaleSheetLayoutView="100" workbookViewId="0">
      <selection activeCell="A29" sqref="A29:H29"/>
    </sheetView>
  </sheetViews>
  <sheetFormatPr defaultColWidth="12.75" defaultRowHeight="37.5" customHeight="1"/>
  <cols>
    <col min="1" max="1" width="12.75" style="43" customWidth="1"/>
    <col min="2" max="3" width="6.625" style="43" customWidth="1"/>
    <col min="4" max="4" width="13.875" style="43" customWidth="1"/>
    <col min="5" max="5" width="5.75" style="43" customWidth="1"/>
    <col min="6" max="6" width="4.5" style="43" customWidth="1"/>
    <col min="7" max="7" width="8.375" style="43" customWidth="1"/>
    <col min="8" max="8" width="30.375" style="43" customWidth="1"/>
    <col min="9" max="9" width="12.75" style="43" customWidth="1"/>
    <col min="10" max="16384" width="12.75" style="43"/>
  </cols>
  <sheetData>
    <row r="1" spans="1:11" ht="26.25" customHeight="1">
      <c r="A1" s="43" t="s">
        <v>0</v>
      </c>
    </row>
    <row r="2" spans="1:11" ht="18" customHeight="1">
      <c r="B2" s="56"/>
      <c r="C2" s="56"/>
      <c r="E2" s="65"/>
      <c r="F2" s="56"/>
      <c r="G2" s="56"/>
      <c r="H2" s="56"/>
    </row>
    <row r="3" spans="1:11" ht="33" customHeight="1">
      <c r="H3" s="73" t="s">
        <v>1</v>
      </c>
    </row>
    <row r="4" spans="1:11" ht="32.25" customHeight="1">
      <c r="A4" s="43" t="s">
        <v>2</v>
      </c>
    </row>
    <row r="5" spans="1:11" ht="18" customHeight="1"/>
    <row r="6" spans="1:11" ht="32.25" customHeight="1">
      <c r="A6" s="6" t="s">
        <v>3</v>
      </c>
      <c r="B6" s="56"/>
      <c r="C6" s="56"/>
      <c r="D6" s="56"/>
      <c r="E6" s="56"/>
      <c r="F6" s="56"/>
      <c r="G6" s="56"/>
      <c r="H6" s="56"/>
      <c r="I6" s="79"/>
      <c r="J6" s="79"/>
      <c r="K6" s="79"/>
    </row>
    <row r="7" spans="1:11" ht="18" customHeight="1">
      <c r="B7" s="56"/>
      <c r="C7" s="56"/>
      <c r="E7" s="65"/>
      <c r="F7" s="56"/>
      <c r="G7" s="56"/>
      <c r="H7" s="56"/>
    </row>
    <row r="8" spans="1:11" ht="27.75" customHeight="1">
      <c r="A8" s="44" t="s">
        <v>4</v>
      </c>
      <c r="H8" s="139" t="s">
        <v>5</v>
      </c>
    </row>
    <row r="9" spans="1:11" ht="32.25" customHeight="1">
      <c r="A9" s="45" t="s">
        <v>6</v>
      </c>
      <c r="B9" s="239" t="s">
        <v>7</v>
      </c>
      <c r="C9" s="212"/>
      <c r="D9" s="88"/>
      <c r="E9" s="91"/>
      <c r="F9" s="91"/>
      <c r="G9" s="91"/>
      <c r="H9" s="98"/>
      <c r="I9" s="50"/>
      <c r="J9" s="50"/>
      <c r="K9" s="50"/>
    </row>
    <row r="10" spans="1:11" ht="32.25" customHeight="1">
      <c r="A10" s="46" t="s">
        <v>8</v>
      </c>
      <c r="B10" s="240" t="s">
        <v>9</v>
      </c>
      <c r="C10" s="241"/>
      <c r="D10" s="89"/>
      <c r="E10" s="95"/>
      <c r="F10" s="95"/>
      <c r="G10" s="99"/>
      <c r="H10" s="100"/>
      <c r="I10" s="50"/>
      <c r="J10" s="50"/>
      <c r="K10" s="50"/>
    </row>
    <row r="11" spans="1:11" ht="32.25" customHeight="1">
      <c r="A11" s="138" t="s">
        <v>10</v>
      </c>
      <c r="B11" s="80"/>
      <c r="C11" s="83"/>
      <c r="D11" s="83"/>
      <c r="E11" s="83"/>
      <c r="F11" s="96" t="s">
        <v>11</v>
      </c>
      <c r="G11" s="242" t="s">
        <v>12</v>
      </c>
      <c r="H11" s="243"/>
      <c r="I11" s="50"/>
      <c r="J11" s="50"/>
      <c r="K11" s="50"/>
    </row>
    <row r="12" spans="1:11" ht="32.25" customHeight="1">
      <c r="A12" s="137" t="s">
        <v>13</v>
      </c>
      <c r="B12" s="81"/>
      <c r="C12" s="84"/>
      <c r="D12" s="84"/>
      <c r="E12" s="84"/>
      <c r="F12" s="97"/>
      <c r="G12" s="244" t="s">
        <v>14</v>
      </c>
      <c r="H12" s="245"/>
      <c r="J12" s="50"/>
      <c r="K12" s="50"/>
    </row>
    <row r="13" spans="1:11" ht="18" customHeight="1">
      <c r="A13" s="47"/>
      <c r="B13" s="57"/>
      <c r="C13" s="57"/>
      <c r="D13" s="50"/>
      <c r="E13" s="57"/>
      <c r="F13" s="57"/>
      <c r="G13" s="57"/>
      <c r="H13" s="57"/>
      <c r="J13" s="50"/>
      <c r="K13" s="50"/>
    </row>
    <row r="14" spans="1:11" ht="32.25" customHeight="1">
      <c r="A14" s="246" t="s">
        <v>15</v>
      </c>
      <c r="B14" s="247"/>
      <c r="C14" s="85"/>
      <c r="D14" s="90"/>
      <c r="E14" s="90"/>
      <c r="F14" s="90"/>
      <c r="G14" s="90"/>
      <c r="H14" s="101"/>
      <c r="J14" s="50"/>
      <c r="K14" s="50"/>
    </row>
    <row r="15" spans="1:11" ht="18" customHeight="1">
      <c r="A15" s="48"/>
      <c r="B15" s="48"/>
      <c r="C15" s="61"/>
      <c r="D15" s="50"/>
      <c r="E15" s="61"/>
      <c r="F15" s="61"/>
      <c r="G15" s="65"/>
      <c r="H15" s="74"/>
      <c r="J15" s="50"/>
      <c r="K15" s="50"/>
    </row>
    <row r="16" spans="1:11" ht="18" customHeight="1">
      <c r="A16" s="49"/>
      <c r="B16" s="49"/>
      <c r="C16" s="62"/>
      <c r="D16" s="50"/>
      <c r="E16" s="62"/>
      <c r="F16" s="62"/>
      <c r="G16" s="248" t="s">
        <v>16</v>
      </c>
      <c r="H16" s="249"/>
      <c r="J16" s="50"/>
      <c r="K16" s="50"/>
    </row>
    <row r="17" spans="1:12" ht="32.25" customHeight="1">
      <c r="A17" s="201" t="s">
        <v>17</v>
      </c>
      <c r="B17" s="202"/>
      <c r="C17" s="86"/>
      <c r="D17" s="91"/>
      <c r="E17" s="91"/>
      <c r="F17" s="98"/>
      <c r="G17" s="250" t="s">
        <v>18</v>
      </c>
      <c r="H17" s="251"/>
      <c r="I17" s="50"/>
      <c r="J17" s="50"/>
      <c r="K17" s="50"/>
    </row>
    <row r="18" spans="1:12" ht="32.25" customHeight="1">
      <c r="A18" s="207" t="s">
        <v>19</v>
      </c>
      <c r="B18" s="208"/>
      <c r="C18" s="80"/>
      <c r="D18" s="83"/>
      <c r="E18" s="83"/>
      <c r="F18" s="70" t="s">
        <v>20</v>
      </c>
      <c r="G18" s="250" t="s">
        <v>21</v>
      </c>
      <c r="H18" s="251"/>
      <c r="I18" s="50"/>
      <c r="J18" s="50"/>
      <c r="K18" s="50"/>
    </row>
    <row r="19" spans="1:12" ht="32.25" customHeight="1">
      <c r="A19" s="194" t="s">
        <v>22</v>
      </c>
      <c r="B19" s="195"/>
      <c r="C19" s="81"/>
      <c r="D19" s="84"/>
      <c r="E19" s="84"/>
      <c r="F19" s="71" t="s">
        <v>20</v>
      </c>
      <c r="G19" s="252" t="s">
        <v>23</v>
      </c>
      <c r="H19" s="253"/>
      <c r="I19" s="50"/>
      <c r="J19" s="50"/>
      <c r="K19" s="50"/>
    </row>
    <row r="20" spans="1:12" ht="18" customHeight="1">
      <c r="A20" s="50"/>
      <c r="B20" s="50"/>
      <c r="C20" s="50"/>
      <c r="D20" s="50"/>
      <c r="E20" s="50"/>
      <c r="F20" s="50"/>
      <c r="G20" s="50"/>
      <c r="I20" s="50"/>
      <c r="J20" s="50"/>
      <c r="K20" s="50"/>
    </row>
    <row r="21" spans="1:12" ht="33" customHeight="1">
      <c r="A21" s="50"/>
      <c r="B21" s="58"/>
      <c r="C21" s="254" t="s">
        <v>24</v>
      </c>
      <c r="D21" s="254"/>
      <c r="E21" s="255"/>
      <c r="F21" s="255"/>
      <c r="G21" s="255"/>
      <c r="H21" s="255"/>
      <c r="I21" s="50"/>
      <c r="J21" s="50"/>
      <c r="K21" s="50"/>
    </row>
    <row r="22" spans="1:12" ht="32.25" customHeight="1">
      <c r="B22" s="59" t="s">
        <v>25</v>
      </c>
      <c r="C22" s="50"/>
      <c r="D22" s="50"/>
      <c r="E22" s="65"/>
      <c r="F22" s="65"/>
      <c r="G22" s="65"/>
      <c r="H22" s="50"/>
      <c r="I22" s="50"/>
      <c r="J22" s="50"/>
      <c r="K22" s="50"/>
    </row>
    <row r="23" spans="1:12" ht="15" customHeight="1">
      <c r="A23" s="51"/>
      <c r="B23" s="60"/>
      <c r="C23" s="60"/>
      <c r="D23" s="60"/>
      <c r="E23" s="66"/>
      <c r="F23" s="66"/>
      <c r="G23" s="60"/>
      <c r="H23" s="60"/>
      <c r="I23" s="50"/>
      <c r="J23" s="50"/>
      <c r="K23" s="50"/>
    </row>
    <row r="24" spans="1:12" ht="15" customHeight="1">
      <c r="A24" s="47"/>
      <c r="B24" s="47"/>
      <c r="C24" s="47"/>
      <c r="D24" s="47"/>
      <c r="E24" s="67"/>
      <c r="F24" s="67"/>
      <c r="G24" s="47"/>
      <c r="H24" s="57"/>
      <c r="I24" s="50"/>
      <c r="J24" s="50"/>
      <c r="K24" s="50"/>
    </row>
    <row r="25" spans="1:12" ht="32.25" customHeight="1">
      <c r="A25" s="256" t="s">
        <v>26</v>
      </c>
      <c r="B25" s="257"/>
      <c r="C25" s="257"/>
      <c r="D25" s="258"/>
      <c r="E25" s="259" t="s">
        <v>27</v>
      </c>
      <c r="F25" s="259"/>
      <c r="G25" s="260"/>
      <c r="H25" s="102"/>
      <c r="I25" s="50"/>
      <c r="J25" s="50"/>
      <c r="K25" s="50"/>
    </row>
    <row r="26" spans="1:12" ht="32.25" customHeight="1">
      <c r="A26" s="52" t="s">
        <v>28</v>
      </c>
      <c r="B26" s="82"/>
      <c r="C26" s="87"/>
      <c r="D26" s="92"/>
      <c r="E26" s="261" t="s">
        <v>29</v>
      </c>
      <c r="F26" s="262"/>
      <c r="G26" s="263"/>
      <c r="H26" s="103"/>
    </row>
    <row r="27" spans="1:12" ht="32.25" customHeight="1">
      <c r="A27" s="53" t="s">
        <v>15</v>
      </c>
      <c r="B27" s="80"/>
      <c r="C27" s="83"/>
      <c r="D27" s="93"/>
      <c r="E27" s="261" t="s">
        <v>30</v>
      </c>
      <c r="F27" s="262"/>
      <c r="G27" s="263"/>
      <c r="H27" s="104"/>
    </row>
    <row r="28" spans="1:12" ht="32.25" customHeight="1">
      <c r="A28" s="54" t="s">
        <v>17</v>
      </c>
      <c r="B28" s="81"/>
      <c r="C28" s="84"/>
      <c r="D28" s="94"/>
      <c r="E28" s="264" t="s">
        <v>31</v>
      </c>
      <c r="F28" s="265"/>
      <c r="G28" s="266"/>
      <c r="H28" s="105"/>
    </row>
    <row r="29" spans="1:12" ht="32.25" customHeight="1">
      <c r="A29" s="267" t="s">
        <v>32</v>
      </c>
      <c r="B29" s="268"/>
      <c r="C29" s="268"/>
      <c r="D29" s="268"/>
      <c r="E29" s="268"/>
      <c r="F29" s="268"/>
      <c r="G29" s="268"/>
      <c r="H29" s="268"/>
      <c r="I29" s="50"/>
      <c r="J29" s="50"/>
      <c r="K29" s="50"/>
    </row>
    <row r="30" spans="1:12" ht="27.75" customHeight="1">
      <c r="A30" s="55"/>
      <c r="C30" s="50"/>
      <c r="D30" s="50"/>
      <c r="E30" s="65"/>
      <c r="F30" s="65"/>
      <c r="G30" s="65"/>
      <c r="H30" s="50"/>
      <c r="I30" s="50"/>
      <c r="J30" s="50"/>
      <c r="K30" s="50"/>
    </row>
    <row r="31" spans="1:12" ht="33" customHeight="1">
      <c r="A31" s="50"/>
      <c r="B31" s="47"/>
      <c r="C31" s="63"/>
      <c r="D31" s="63"/>
      <c r="E31" s="68"/>
      <c r="F31" s="68"/>
      <c r="G31" s="68"/>
      <c r="H31" s="68"/>
      <c r="I31" s="166"/>
      <c r="J31" s="166"/>
      <c r="K31" s="166"/>
      <c r="L31" s="47"/>
    </row>
  </sheetData>
  <mergeCells count="20">
    <mergeCell ref="E26:G26"/>
    <mergeCell ref="E27:G27"/>
    <mergeCell ref="E28:G28"/>
    <mergeCell ref="A29:H29"/>
    <mergeCell ref="I31:K31"/>
    <mergeCell ref="A19:B19"/>
    <mergeCell ref="G19:H19"/>
    <mergeCell ref="C21:H21"/>
    <mergeCell ref="A25:D25"/>
    <mergeCell ref="E25:G25"/>
    <mergeCell ref="G16:H16"/>
    <mergeCell ref="A17:B17"/>
    <mergeCell ref="G17:H17"/>
    <mergeCell ref="A18:B18"/>
    <mergeCell ref="G18:H18"/>
    <mergeCell ref="B9:C9"/>
    <mergeCell ref="B10:C10"/>
    <mergeCell ref="G11:H11"/>
    <mergeCell ref="G12:H12"/>
    <mergeCell ref="A14:B14"/>
  </mergeCells>
  <phoneticPr fontId="7"/>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14" zoomScaleSheetLayoutView="80" workbookViewId="0">
      <selection activeCell="I32" sqref="I32"/>
    </sheetView>
  </sheetViews>
  <sheetFormatPr defaultColWidth="12.75" defaultRowHeight="37.5" customHeight="1"/>
  <cols>
    <col min="1" max="1" width="12.75" style="43" customWidth="1"/>
    <col min="2" max="3" width="6.625" style="43" customWidth="1"/>
    <col min="4" max="4" width="13.875" style="43" customWidth="1"/>
    <col min="5" max="5" width="5.75" style="43" customWidth="1"/>
    <col min="6" max="6" width="4.5" style="43" customWidth="1"/>
    <col min="7" max="7" width="8.375" style="43" customWidth="1"/>
    <col min="8" max="8" width="30.375" style="43" customWidth="1"/>
    <col min="9" max="9" width="12.75" style="43" customWidth="1"/>
    <col min="10" max="16384" width="12.75" style="43"/>
  </cols>
  <sheetData>
    <row r="1" spans="1:11" ht="26.25" customHeight="1">
      <c r="A1" s="43" t="s">
        <v>0</v>
      </c>
      <c r="E1" s="64"/>
      <c r="F1" s="64"/>
      <c r="H1" s="106" t="s">
        <v>109</v>
      </c>
    </row>
    <row r="2" spans="1:11" ht="18" customHeight="1">
      <c r="B2" s="56"/>
      <c r="C2" s="56"/>
      <c r="E2" s="65"/>
      <c r="F2" s="56"/>
      <c r="G2" s="56"/>
      <c r="H2" s="56"/>
    </row>
    <row r="3" spans="1:11" ht="33" customHeight="1">
      <c r="H3" s="107">
        <v>44051</v>
      </c>
    </row>
    <row r="4" spans="1:11" ht="32.25" customHeight="1">
      <c r="A4" s="43" t="s">
        <v>2</v>
      </c>
    </row>
    <row r="5" spans="1:11" ht="18" customHeight="1"/>
    <row r="6" spans="1:11" ht="32.25" customHeight="1">
      <c r="A6" s="6" t="s">
        <v>110</v>
      </c>
      <c r="B6" s="56"/>
      <c r="C6" s="56"/>
      <c r="D6" s="56"/>
      <c r="E6" s="56"/>
      <c r="F6" s="56"/>
      <c r="G6" s="56"/>
      <c r="H6" s="56"/>
      <c r="I6" s="79"/>
      <c r="J6" s="79"/>
      <c r="K6" s="79"/>
    </row>
    <row r="7" spans="1:11" ht="18" customHeight="1">
      <c r="B7" s="56"/>
      <c r="C7" s="56"/>
      <c r="E7" s="65"/>
      <c r="F7" s="56"/>
      <c r="G7" s="56"/>
      <c r="H7" s="56"/>
    </row>
    <row r="8" spans="1:11" ht="27.75" customHeight="1">
      <c r="A8" s="44" t="s">
        <v>4</v>
      </c>
      <c r="H8" s="139" t="s">
        <v>5</v>
      </c>
    </row>
    <row r="9" spans="1:11" ht="32.25" customHeight="1">
      <c r="A9" s="45" t="s">
        <v>6</v>
      </c>
      <c r="B9" s="239" t="s">
        <v>7</v>
      </c>
      <c r="C9" s="212"/>
      <c r="D9" s="224" t="s">
        <v>111</v>
      </c>
      <c r="E9" s="269"/>
      <c r="F9" s="269"/>
      <c r="G9" s="269"/>
      <c r="H9" s="270"/>
      <c r="I9" s="50"/>
      <c r="J9" s="50"/>
      <c r="K9" s="50"/>
    </row>
    <row r="10" spans="1:11" ht="32.25" customHeight="1">
      <c r="A10" s="46" t="s">
        <v>8</v>
      </c>
      <c r="B10" s="240" t="s">
        <v>9</v>
      </c>
      <c r="C10" s="241"/>
      <c r="D10" s="271" t="s">
        <v>112</v>
      </c>
      <c r="E10" s="272"/>
      <c r="F10" s="272"/>
      <c r="G10" s="272"/>
      <c r="H10" s="273"/>
      <c r="I10" s="50"/>
      <c r="J10" s="50"/>
      <c r="K10" s="50"/>
    </row>
    <row r="11" spans="1:11" ht="32.25" customHeight="1">
      <c r="A11" s="138" t="s">
        <v>10</v>
      </c>
      <c r="B11" s="274" t="s">
        <v>113</v>
      </c>
      <c r="C11" s="275"/>
      <c r="D11" s="275"/>
      <c r="E11" s="275"/>
      <c r="F11" s="69" t="s">
        <v>11</v>
      </c>
      <c r="G11" s="242" t="s">
        <v>12</v>
      </c>
      <c r="H11" s="243"/>
      <c r="I11" s="50"/>
      <c r="J11" s="50"/>
      <c r="K11" s="50"/>
    </row>
    <row r="12" spans="1:11" ht="32.25" customHeight="1">
      <c r="A12" s="137" t="s">
        <v>13</v>
      </c>
      <c r="B12" s="276" t="s">
        <v>114</v>
      </c>
      <c r="C12" s="277"/>
      <c r="D12" s="277"/>
      <c r="E12" s="277"/>
      <c r="F12" s="278"/>
      <c r="G12" s="244" t="s">
        <v>14</v>
      </c>
      <c r="H12" s="245"/>
      <c r="J12" s="50"/>
      <c r="K12" s="50"/>
    </row>
    <row r="13" spans="1:11" ht="18" customHeight="1">
      <c r="A13" s="47"/>
      <c r="B13" s="57"/>
      <c r="C13" s="57"/>
      <c r="D13" s="50"/>
      <c r="E13" s="57"/>
      <c r="F13" s="57"/>
      <c r="G13" s="57"/>
      <c r="H13" s="57"/>
      <c r="J13" s="50"/>
      <c r="K13" s="50"/>
    </row>
    <row r="14" spans="1:11" ht="32.25" customHeight="1">
      <c r="A14" s="246" t="s">
        <v>15</v>
      </c>
      <c r="B14" s="247"/>
      <c r="C14" s="279" t="s">
        <v>115</v>
      </c>
      <c r="D14" s="280"/>
      <c r="E14" s="280"/>
      <c r="F14" s="280"/>
      <c r="G14" s="280"/>
      <c r="H14" s="281"/>
      <c r="J14" s="50"/>
      <c r="K14" s="50"/>
    </row>
    <row r="15" spans="1:11" ht="18" customHeight="1">
      <c r="A15" s="48"/>
      <c r="B15" s="48"/>
      <c r="C15" s="61"/>
      <c r="D15" s="50"/>
      <c r="E15" s="61"/>
      <c r="F15" s="61"/>
      <c r="G15" s="65"/>
      <c r="H15" s="74"/>
      <c r="J15" s="50"/>
      <c r="K15" s="50"/>
    </row>
    <row r="16" spans="1:11" ht="18" customHeight="1">
      <c r="A16" s="49"/>
      <c r="B16" s="49"/>
      <c r="C16" s="62"/>
      <c r="D16" s="50"/>
      <c r="E16" s="62"/>
      <c r="F16" s="62"/>
      <c r="G16" s="248" t="s">
        <v>16</v>
      </c>
      <c r="H16" s="249"/>
      <c r="J16" s="50"/>
      <c r="K16" s="50"/>
    </row>
    <row r="17" spans="1:13" ht="32.25" customHeight="1">
      <c r="A17" s="201" t="s">
        <v>17</v>
      </c>
      <c r="B17" s="202"/>
      <c r="C17" s="282">
        <v>44051</v>
      </c>
      <c r="D17" s="283"/>
      <c r="E17" s="283"/>
      <c r="F17" s="284"/>
      <c r="G17" s="250" t="s">
        <v>18</v>
      </c>
      <c r="H17" s="251"/>
      <c r="I17" s="50"/>
      <c r="J17" s="50"/>
      <c r="K17" s="50"/>
      <c r="M17" s="50"/>
    </row>
    <row r="18" spans="1:13" ht="32.25" customHeight="1">
      <c r="A18" s="207" t="s">
        <v>19</v>
      </c>
      <c r="B18" s="208"/>
      <c r="C18" s="285">
        <v>145000</v>
      </c>
      <c r="D18" s="286"/>
      <c r="E18" s="286"/>
      <c r="F18" s="70" t="s">
        <v>20</v>
      </c>
      <c r="G18" s="250" t="s">
        <v>21</v>
      </c>
      <c r="H18" s="251"/>
      <c r="I18" s="50"/>
      <c r="J18" s="50"/>
      <c r="K18" s="50"/>
    </row>
    <row r="19" spans="1:13" ht="32.25" customHeight="1">
      <c r="A19" s="194" t="s">
        <v>22</v>
      </c>
      <c r="B19" s="195"/>
      <c r="C19" s="287">
        <f>IF(C18&gt;150000,75000,ROUNDDOWN(C18/2,-2))</f>
        <v>72500</v>
      </c>
      <c r="D19" s="288"/>
      <c r="E19" s="288"/>
      <c r="F19" s="71" t="s">
        <v>20</v>
      </c>
      <c r="G19" s="252" t="s">
        <v>23</v>
      </c>
      <c r="H19" s="253"/>
      <c r="I19" s="50"/>
      <c r="J19" s="50"/>
      <c r="K19" s="50"/>
    </row>
    <row r="20" spans="1:13" ht="18" customHeight="1">
      <c r="A20" s="50"/>
      <c r="B20" s="50"/>
      <c r="C20" s="50"/>
      <c r="D20" s="50"/>
      <c r="E20" s="50"/>
      <c r="F20" s="50"/>
      <c r="G20" s="50"/>
      <c r="I20" s="50"/>
      <c r="J20" s="50"/>
      <c r="K20" s="50"/>
    </row>
    <row r="21" spans="1:13" ht="33" customHeight="1">
      <c r="A21" s="50"/>
      <c r="B21" s="58" t="s">
        <v>45</v>
      </c>
      <c r="C21" s="254" t="s">
        <v>24</v>
      </c>
      <c r="D21" s="254"/>
      <c r="E21" s="255"/>
      <c r="F21" s="255"/>
      <c r="G21" s="255"/>
      <c r="H21" s="255"/>
      <c r="I21" s="50"/>
      <c r="J21" s="50"/>
      <c r="K21" s="50"/>
    </row>
    <row r="22" spans="1:13" ht="32.25" customHeight="1">
      <c r="B22" s="59" t="s">
        <v>25</v>
      </c>
      <c r="C22" s="50"/>
      <c r="D22" s="50"/>
      <c r="E22" s="65"/>
      <c r="F22" s="65"/>
      <c r="G22" s="65"/>
      <c r="H22" s="50"/>
      <c r="I22" s="50"/>
      <c r="J22" s="50"/>
      <c r="K22" s="50"/>
    </row>
    <row r="23" spans="1:13" ht="15" customHeight="1">
      <c r="A23" s="51"/>
      <c r="B23" s="60"/>
      <c r="C23" s="60"/>
      <c r="D23" s="60"/>
      <c r="E23" s="66"/>
      <c r="F23" s="66"/>
      <c r="G23" s="60"/>
      <c r="H23" s="60"/>
      <c r="I23" s="50"/>
      <c r="J23" s="50"/>
      <c r="K23" s="50"/>
    </row>
    <row r="24" spans="1:13" ht="15" customHeight="1">
      <c r="A24" s="47"/>
      <c r="B24" s="47"/>
      <c r="C24" s="47"/>
      <c r="D24" s="47"/>
      <c r="E24" s="67"/>
      <c r="F24" s="67"/>
      <c r="G24" s="47"/>
      <c r="H24" s="57"/>
      <c r="I24" s="50"/>
      <c r="J24" s="50"/>
      <c r="K24" s="50"/>
    </row>
    <row r="25" spans="1:13" ht="32.25" customHeight="1">
      <c r="A25" s="256" t="s">
        <v>26</v>
      </c>
      <c r="B25" s="257"/>
      <c r="C25" s="257"/>
      <c r="D25" s="258"/>
      <c r="E25" s="259" t="s">
        <v>27</v>
      </c>
      <c r="F25" s="259"/>
      <c r="G25" s="260"/>
      <c r="H25" s="75">
        <f>C18</f>
        <v>145000</v>
      </c>
      <c r="I25" s="50"/>
      <c r="J25" s="50"/>
      <c r="K25" s="50"/>
    </row>
    <row r="26" spans="1:13" ht="32.25" customHeight="1">
      <c r="A26" s="52" t="s">
        <v>28</v>
      </c>
      <c r="B26" s="289" t="str">
        <f>D10</f>
        <v>秋田○○町内会</v>
      </c>
      <c r="C26" s="290"/>
      <c r="D26" s="291"/>
      <c r="E26" s="261" t="s">
        <v>29</v>
      </c>
      <c r="F26" s="262"/>
      <c r="G26" s="263"/>
      <c r="H26" s="76">
        <v>5000</v>
      </c>
    </row>
    <row r="27" spans="1:13" ht="32.25" customHeight="1">
      <c r="A27" s="53" t="s">
        <v>15</v>
      </c>
      <c r="B27" s="292" t="str">
        <f>C14</f>
        <v>八橋バス株式会社</v>
      </c>
      <c r="C27" s="293"/>
      <c r="D27" s="294"/>
      <c r="E27" s="295" t="s">
        <v>30</v>
      </c>
      <c r="F27" s="296"/>
      <c r="G27" s="297"/>
      <c r="H27" s="77">
        <f>C19</f>
        <v>72500</v>
      </c>
    </row>
    <row r="28" spans="1:13" ht="32.25" customHeight="1">
      <c r="A28" s="54" t="s">
        <v>17</v>
      </c>
      <c r="B28" s="298">
        <f>C17</f>
        <v>44051</v>
      </c>
      <c r="C28" s="299"/>
      <c r="D28" s="299"/>
      <c r="E28" s="264" t="s">
        <v>31</v>
      </c>
      <c r="F28" s="265"/>
      <c r="G28" s="266"/>
      <c r="H28" s="78">
        <f>H25+H26-H27</f>
        <v>77500</v>
      </c>
    </row>
    <row r="29" spans="1:13" ht="32.25" customHeight="1">
      <c r="A29" s="267" t="s">
        <v>32</v>
      </c>
      <c r="B29" s="268"/>
      <c r="C29" s="268"/>
      <c r="D29" s="268"/>
      <c r="E29" s="268"/>
      <c r="F29" s="268"/>
      <c r="G29" s="268"/>
      <c r="H29" s="268"/>
      <c r="I29" s="50"/>
      <c r="J29" s="50"/>
      <c r="K29" s="50"/>
    </row>
    <row r="30" spans="1:13" ht="27.75" customHeight="1">
      <c r="A30" s="55"/>
      <c r="C30" s="50"/>
      <c r="D30" s="50"/>
      <c r="E30" s="65"/>
      <c r="F30" s="65"/>
      <c r="G30" s="65"/>
      <c r="H30" s="50"/>
      <c r="I30" s="50"/>
      <c r="J30" s="50"/>
      <c r="K30" s="50"/>
    </row>
    <row r="31" spans="1:13" ht="33" customHeight="1">
      <c r="A31" s="50"/>
      <c r="B31" s="47"/>
      <c r="C31" s="63"/>
      <c r="D31" s="63"/>
      <c r="E31" s="68"/>
      <c r="F31" s="68"/>
      <c r="G31" s="68"/>
      <c r="H31" s="68"/>
      <c r="I31" s="166"/>
      <c r="J31" s="166"/>
      <c r="K31" s="166"/>
      <c r="L31" s="47"/>
    </row>
  </sheetData>
  <mergeCells count="31">
    <mergeCell ref="A29:H29"/>
    <mergeCell ref="I31:K31"/>
    <mergeCell ref="B26:D26"/>
    <mergeCell ref="E26:G26"/>
    <mergeCell ref="B27:D27"/>
    <mergeCell ref="E27:G27"/>
    <mergeCell ref="B28:D28"/>
    <mergeCell ref="E28:G28"/>
    <mergeCell ref="A19:B19"/>
    <mergeCell ref="C19:E19"/>
    <mergeCell ref="G19:H19"/>
    <mergeCell ref="C21:H21"/>
    <mergeCell ref="A25:D25"/>
    <mergeCell ref="E25:G25"/>
    <mergeCell ref="A17:B17"/>
    <mergeCell ref="C17:F17"/>
    <mergeCell ref="G17:H17"/>
    <mergeCell ref="A18:B18"/>
    <mergeCell ref="C18:E18"/>
    <mergeCell ref="G18:H18"/>
    <mergeCell ref="B12:F12"/>
    <mergeCell ref="G12:H12"/>
    <mergeCell ref="A14:B14"/>
    <mergeCell ref="C14:H14"/>
    <mergeCell ref="G16:H16"/>
    <mergeCell ref="B9:C9"/>
    <mergeCell ref="D9:H9"/>
    <mergeCell ref="B10:C10"/>
    <mergeCell ref="D10:H10"/>
    <mergeCell ref="B11:E11"/>
    <mergeCell ref="G11:H11"/>
  </mergeCells>
  <phoneticPr fontId="7"/>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Zeros="0" topLeftCell="A21" zoomScaleSheetLayoutView="80" workbookViewId="0">
      <selection activeCell="B29" sqref="B29:D29"/>
    </sheetView>
  </sheetViews>
  <sheetFormatPr defaultColWidth="12.75" defaultRowHeight="37.5" customHeight="1"/>
  <cols>
    <col min="1" max="1" width="12.75" style="43" customWidth="1"/>
    <col min="2" max="3" width="6.625" style="43" customWidth="1"/>
    <col min="4" max="4" width="13.875" style="43" customWidth="1"/>
    <col min="5" max="5" width="5.75" style="43" customWidth="1"/>
    <col min="6" max="6" width="4.5" style="43" customWidth="1"/>
    <col min="7" max="7" width="8.375" style="43" customWidth="1"/>
    <col min="8" max="8" width="30.375" style="43" customWidth="1"/>
    <col min="9" max="9" width="12.75" style="43" customWidth="1"/>
    <col min="10" max="16384" width="12.75" style="43"/>
  </cols>
  <sheetData>
    <row r="1" spans="1:11" ht="26.25" customHeight="1">
      <c r="A1" s="43" t="s">
        <v>0</v>
      </c>
      <c r="E1" s="64"/>
      <c r="F1" s="64"/>
      <c r="H1" s="72"/>
    </row>
    <row r="2" spans="1:11" ht="11.25" customHeight="1">
      <c r="B2" s="56"/>
      <c r="C2" s="56"/>
      <c r="E2" s="65"/>
      <c r="F2" s="56"/>
      <c r="G2" s="56"/>
      <c r="H2" s="56"/>
    </row>
    <row r="3" spans="1:11" ht="26.25" customHeight="1">
      <c r="H3" s="73" t="s">
        <v>1</v>
      </c>
    </row>
    <row r="4" spans="1:11" ht="32.25" customHeight="1">
      <c r="A4" s="43" t="s">
        <v>116</v>
      </c>
    </row>
    <row r="5" spans="1:11" ht="18" customHeight="1"/>
    <row r="6" spans="1:11" ht="32.25" customHeight="1">
      <c r="A6" s="6" t="s">
        <v>117</v>
      </c>
      <c r="B6" s="56"/>
      <c r="C6" s="56"/>
      <c r="D6" s="56"/>
      <c r="E6" s="56"/>
      <c r="F6" s="56"/>
      <c r="G6" s="56"/>
      <c r="H6" s="56"/>
      <c r="I6" s="79"/>
      <c r="J6" s="79"/>
      <c r="K6" s="79"/>
    </row>
    <row r="7" spans="1:11" ht="18" customHeight="1">
      <c r="B7" s="56"/>
      <c r="C7" s="56"/>
      <c r="E7" s="65"/>
      <c r="F7" s="56"/>
      <c r="G7" s="56"/>
      <c r="H7" s="56"/>
    </row>
    <row r="8" spans="1:11" ht="27.75" customHeight="1">
      <c r="A8" s="44" t="s">
        <v>4</v>
      </c>
      <c r="H8" s="139" t="s">
        <v>5</v>
      </c>
    </row>
    <row r="9" spans="1:11" ht="32.25" customHeight="1">
      <c r="A9" s="45" t="s">
        <v>6</v>
      </c>
      <c r="B9" s="239" t="s">
        <v>7</v>
      </c>
      <c r="C9" s="212"/>
      <c r="D9" s="224"/>
      <c r="E9" s="269"/>
      <c r="F9" s="269"/>
      <c r="G9" s="269"/>
      <c r="H9" s="270"/>
      <c r="I9" s="50"/>
      <c r="J9" s="50"/>
      <c r="K9" s="50"/>
    </row>
    <row r="10" spans="1:11" ht="32.25" customHeight="1">
      <c r="A10" s="46" t="s">
        <v>8</v>
      </c>
      <c r="B10" s="240" t="s">
        <v>9</v>
      </c>
      <c r="C10" s="241"/>
      <c r="D10" s="271"/>
      <c r="E10" s="272"/>
      <c r="F10" s="272"/>
      <c r="G10" s="272"/>
      <c r="H10" s="273"/>
      <c r="I10" s="50"/>
      <c r="J10" s="50"/>
      <c r="K10" s="50"/>
    </row>
    <row r="11" spans="1:11" ht="32.25" customHeight="1">
      <c r="A11" s="138" t="s">
        <v>10</v>
      </c>
      <c r="B11" s="274"/>
      <c r="C11" s="275"/>
      <c r="D11" s="275"/>
      <c r="E11" s="275"/>
      <c r="F11" s="69" t="s">
        <v>11</v>
      </c>
      <c r="G11" s="242" t="s">
        <v>12</v>
      </c>
      <c r="H11" s="243"/>
      <c r="I11" s="50"/>
      <c r="J11" s="50"/>
      <c r="K11" s="50"/>
    </row>
    <row r="12" spans="1:11" ht="32.25" customHeight="1">
      <c r="A12" s="137" t="s">
        <v>13</v>
      </c>
      <c r="B12" s="276"/>
      <c r="C12" s="277"/>
      <c r="D12" s="277"/>
      <c r="E12" s="277"/>
      <c r="F12" s="278"/>
      <c r="G12" s="244" t="s">
        <v>118</v>
      </c>
      <c r="H12" s="245"/>
      <c r="J12" s="50"/>
      <c r="K12" s="50"/>
    </row>
    <row r="13" spans="1:11" ht="18" customHeight="1" thickBot="1">
      <c r="A13" s="47"/>
      <c r="B13" s="57"/>
      <c r="C13" s="57"/>
      <c r="D13" s="50"/>
      <c r="E13" s="57"/>
      <c r="F13" s="57"/>
      <c r="G13" s="57"/>
      <c r="H13" s="57"/>
      <c r="J13" s="50"/>
      <c r="K13" s="50"/>
    </row>
    <row r="14" spans="1:11" ht="27.95" customHeight="1">
      <c r="A14" s="306" t="s">
        <v>15</v>
      </c>
      <c r="B14" s="307"/>
      <c r="C14" s="300" t="s">
        <v>119</v>
      </c>
      <c r="D14" s="301"/>
      <c r="E14" s="301"/>
      <c r="F14" s="301"/>
      <c r="G14" s="301"/>
      <c r="H14" s="302"/>
      <c r="J14" s="50"/>
      <c r="K14" s="50"/>
    </row>
    <row r="15" spans="1:11" ht="27.95" customHeight="1" thickBot="1">
      <c r="A15" s="308"/>
      <c r="B15" s="309"/>
      <c r="C15" s="303" t="s">
        <v>120</v>
      </c>
      <c r="D15" s="304"/>
      <c r="E15" s="304"/>
      <c r="F15" s="304"/>
      <c r="G15" s="304"/>
      <c r="H15" s="305"/>
      <c r="J15" s="50"/>
      <c r="K15" s="50"/>
    </row>
    <row r="16" spans="1:11" ht="18" customHeight="1">
      <c r="A16" s="48"/>
      <c r="B16" s="48"/>
      <c r="C16" s="61"/>
      <c r="D16" s="50"/>
      <c r="E16" s="61"/>
      <c r="F16" s="61"/>
      <c r="G16" s="65"/>
      <c r="H16" s="74"/>
      <c r="J16" s="50"/>
      <c r="K16" s="50"/>
    </row>
    <row r="17" spans="1:13" ht="18" customHeight="1">
      <c r="A17" s="49"/>
      <c r="B17" s="49"/>
      <c r="C17" s="62"/>
      <c r="D17" s="50"/>
      <c r="E17" s="62"/>
      <c r="F17" s="62"/>
      <c r="G17" s="248" t="s">
        <v>16</v>
      </c>
      <c r="H17" s="249"/>
      <c r="J17" s="50"/>
      <c r="K17" s="50"/>
    </row>
    <row r="18" spans="1:13" ht="32.25" customHeight="1">
      <c r="A18" s="201" t="s">
        <v>17</v>
      </c>
      <c r="B18" s="202"/>
      <c r="C18" s="282"/>
      <c r="D18" s="283"/>
      <c r="E18" s="283"/>
      <c r="F18" s="284"/>
      <c r="G18" s="250" t="s">
        <v>18</v>
      </c>
      <c r="H18" s="251"/>
      <c r="I18" s="50"/>
      <c r="J18" s="50"/>
      <c r="K18" s="50"/>
      <c r="M18" s="50"/>
    </row>
    <row r="19" spans="1:13" ht="32.25" customHeight="1">
      <c r="A19" s="310" t="s">
        <v>121</v>
      </c>
      <c r="B19" s="311"/>
      <c r="C19" s="285"/>
      <c r="D19" s="286"/>
      <c r="E19" s="286"/>
      <c r="F19" s="70" t="s">
        <v>20</v>
      </c>
      <c r="G19" s="250" t="s">
        <v>21</v>
      </c>
      <c r="H19" s="251"/>
      <c r="I19" s="50"/>
      <c r="J19" s="50"/>
      <c r="K19" s="50"/>
    </row>
    <row r="20" spans="1:13" ht="32.25" customHeight="1">
      <c r="A20" s="194" t="s">
        <v>30</v>
      </c>
      <c r="B20" s="195"/>
      <c r="C20" s="287">
        <f>IF(C19&gt;150000,75000,ROUNDDOWN(C19/2,-2))</f>
        <v>0</v>
      </c>
      <c r="D20" s="288"/>
      <c r="E20" s="288"/>
      <c r="F20" s="71" t="s">
        <v>20</v>
      </c>
      <c r="G20" s="252" t="s">
        <v>23</v>
      </c>
      <c r="H20" s="253"/>
      <c r="I20" s="50"/>
      <c r="J20" s="50"/>
      <c r="K20" s="50"/>
    </row>
    <row r="21" spans="1:13" ht="18" customHeight="1">
      <c r="A21" s="50"/>
      <c r="B21" s="50"/>
      <c r="C21" s="50"/>
      <c r="D21" s="50"/>
      <c r="E21" s="50"/>
      <c r="F21" s="50"/>
      <c r="G21" s="50"/>
      <c r="I21" s="50"/>
      <c r="J21" s="50"/>
      <c r="K21" s="50"/>
    </row>
    <row r="22" spans="1:13" ht="33" customHeight="1">
      <c r="A22" s="50"/>
      <c r="B22" s="58"/>
      <c r="C22" s="254" t="s">
        <v>122</v>
      </c>
      <c r="D22" s="254"/>
      <c r="E22" s="255"/>
      <c r="F22" s="255"/>
      <c r="G22" s="255"/>
      <c r="H22" s="255"/>
      <c r="I22" s="50"/>
      <c r="J22" s="50"/>
      <c r="K22" s="50"/>
    </row>
    <row r="23" spans="1:13" ht="32.25" customHeight="1">
      <c r="B23" s="59" t="s">
        <v>25</v>
      </c>
      <c r="C23" s="50"/>
      <c r="D23" s="50"/>
      <c r="E23" s="65"/>
      <c r="F23" s="65"/>
      <c r="G23" s="65"/>
      <c r="H23" s="50"/>
      <c r="I23" s="50"/>
      <c r="J23" s="50"/>
      <c r="K23" s="50"/>
    </row>
    <row r="24" spans="1:13" ht="15" customHeight="1">
      <c r="A24" s="51"/>
      <c r="B24" s="60"/>
      <c r="C24" s="60"/>
      <c r="D24" s="60"/>
      <c r="E24" s="66"/>
      <c r="F24" s="66"/>
      <c r="G24" s="60"/>
      <c r="H24" s="60"/>
      <c r="I24" s="50"/>
      <c r="J24" s="50"/>
      <c r="K24" s="50"/>
    </row>
    <row r="25" spans="1:13" ht="15" customHeight="1">
      <c r="A25" s="47"/>
      <c r="B25" s="47"/>
      <c r="C25" s="47"/>
      <c r="D25" s="47"/>
      <c r="E25" s="67"/>
      <c r="F25" s="67"/>
      <c r="G25" s="47"/>
      <c r="H25" s="57"/>
      <c r="I25" s="50"/>
      <c r="J25" s="50"/>
      <c r="K25" s="50"/>
    </row>
    <row r="26" spans="1:13" ht="32.25" customHeight="1">
      <c r="A26" s="256" t="s">
        <v>26</v>
      </c>
      <c r="B26" s="257"/>
      <c r="C26" s="257"/>
      <c r="D26" s="258"/>
      <c r="E26" s="259" t="s">
        <v>27</v>
      </c>
      <c r="F26" s="259"/>
      <c r="G26" s="260"/>
      <c r="H26" s="75">
        <f>C19</f>
        <v>0</v>
      </c>
      <c r="I26" s="50"/>
      <c r="J26" s="50"/>
      <c r="K26" s="50"/>
    </row>
    <row r="27" spans="1:13" ht="32.25" customHeight="1">
      <c r="A27" s="52" t="s">
        <v>28</v>
      </c>
      <c r="B27" s="289">
        <f>D10</f>
        <v>0</v>
      </c>
      <c r="C27" s="290"/>
      <c r="D27" s="291"/>
      <c r="E27" s="261" t="s">
        <v>29</v>
      </c>
      <c r="F27" s="262"/>
      <c r="G27" s="263"/>
      <c r="H27" s="76"/>
    </row>
    <row r="28" spans="1:13" ht="32.25" customHeight="1">
      <c r="A28" s="53" t="s">
        <v>15</v>
      </c>
      <c r="B28" s="312"/>
      <c r="C28" s="313"/>
      <c r="D28" s="314"/>
      <c r="E28" s="295" t="s">
        <v>30</v>
      </c>
      <c r="F28" s="296"/>
      <c r="G28" s="297"/>
      <c r="H28" s="77">
        <f>C20</f>
        <v>0</v>
      </c>
    </row>
    <row r="29" spans="1:13" ht="32.25" customHeight="1">
      <c r="A29" s="54" t="s">
        <v>17</v>
      </c>
      <c r="B29" s="298">
        <f>C18</f>
        <v>0</v>
      </c>
      <c r="C29" s="299"/>
      <c r="D29" s="299"/>
      <c r="E29" s="264" t="s">
        <v>31</v>
      </c>
      <c r="F29" s="265"/>
      <c r="G29" s="266"/>
      <c r="H29" s="78">
        <f>H26+H27-H28</f>
        <v>0</v>
      </c>
    </row>
    <row r="30" spans="1:13" ht="32.25" customHeight="1">
      <c r="A30" s="267" t="s">
        <v>123</v>
      </c>
      <c r="B30" s="268"/>
      <c r="C30" s="268"/>
      <c r="D30" s="268"/>
      <c r="E30" s="268"/>
      <c r="F30" s="268"/>
      <c r="G30" s="268"/>
      <c r="H30" s="268"/>
      <c r="I30" s="50"/>
      <c r="J30" s="50"/>
      <c r="K30" s="50"/>
    </row>
    <row r="31" spans="1:13" ht="27.75" customHeight="1">
      <c r="A31" s="55"/>
      <c r="C31" s="50"/>
      <c r="D31" s="50"/>
      <c r="E31" s="65"/>
      <c r="F31" s="65"/>
      <c r="G31" s="65"/>
      <c r="H31" s="50"/>
      <c r="I31" s="50"/>
      <c r="J31" s="50"/>
      <c r="K31" s="50"/>
    </row>
    <row r="32" spans="1:13" ht="33" customHeight="1">
      <c r="A32" s="50"/>
      <c r="B32" s="47"/>
      <c r="C32" s="63"/>
      <c r="D32" s="63"/>
      <c r="E32" s="68"/>
      <c r="F32" s="68"/>
      <c r="G32" s="68"/>
      <c r="H32" s="68"/>
      <c r="I32" s="166"/>
      <c r="J32" s="166"/>
      <c r="K32" s="166"/>
      <c r="L32" s="47"/>
    </row>
  </sheetData>
  <mergeCells count="32">
    <mergeCell ref="A30:H30"/>
    <mergeCell ref="I32:K32"/>
    <mergeCell ref="B27:D27"/>
    <mergeCell ref="E27:G27"/>
    <mergeCell ref="B28:D28"/>
    <mergeCell ref="E28:G28"/>
    <mergeCell ref="B29:D29"/>
    <mergeCell ref="E29:G29"/>
    <mergeCell ref="A20:B20"/>
    <mergeCell ref="C20:E20"/>
    <mergeCell ref="G20:H20"/>
    <mergeCell ref="C22:H22"/>
    <mergeCell ref="A26:D26"/>
    <mergeCell ref="E26:G26"/>
    <mergeCell ref="A18:B18"/>
    <mergeCell ref="C18:F18"/>
    <mergeCell ref="G18:H18"/>
    <mergeCell ref="A19:B19"/>
    <mergeCell ref="C19:E19"/>
    <mergeCell ref="G19:H19"/>
    <mergeCell ref="B12:F12"/>
    <mergeCell ref="G12:H12"/>
    <mergeCell ref="C14:H14"/>
    <mergeCell ref="G17:H17"/>
    <mergeCell ref="C15:H15"/>
    <mergeCell ref="A14:B15"/>
    <mergeCell ref="B9:C9"/>
    <mergeCell ref="D9:H9"/>
    <mergeCell ref="B10:C10"/>
    <mergeCell ref="D10:H10"/>
    <mergeCell ref="B11:E11"/>
    <mergeCell ref="G11:H11"/>
  </mergeCells>
  <phoneticPr fontId="7"/>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H1" zoomScale="80" zoomScaleNormal="80" workbookViewId="0">
      <selection activeCell="H6" sqref="H6:I6"/>
    </sheetView>
  </sheetViews>
  <sheetFormatPr defaultRowHeight="13.5"/>
  <cols>
    <col min="1" max="1" width="9" customWidth="1"/>
    <col min="4" max="4" width="11.625" customWidth="1"/>
    <col min="8" max="8" width="11.625" customWidth="1"/>
  </cols>
  <sheetData>
    <row r="1" spans="1:9" ht="18" customHeight="1">
      <c r="A1" s="1"/>
      <c r="B1" s="1"/>
      <c r="C1" s="1"/>
      <c r="D1" s="1"/>
      <c r="E1" s="1"/>
      <c r="F1" s="1"/>
      <c r="G1" s="1"/>
      <c r="H1" s="1"/>
      <c r="I1" s="1"/>
    </row>
    <row r="2" spans="1:9" ht="18" customHeight="1">
      <c r="A2" s="1"/>
      <c r="B2" s="1"/>
      <c r="C2" s="1"/>
      <c r="D2" s="1"/>
      <c r="E2" s="1"/>
      <c r="F2" s="1"/>
      <c r="G2" s="1"/>
      <c r="H2" s="1"/>
      <c r="I2" s="1"/>
    </row>
    <row r="3" spans="1:9" ht="18" customHeight="1">
      <c r="A3" s="1" t="s">
        <v>124</v>
      </c>
      <c r="B3" s="1"/>
      <c r="C3" s="1"/>
      <c r="D3" s="1"/>
      <c r="E3" s="1"/>
      <c r="F3" s="1"/>
      <c r="G3" s="1"/>
      <c r="H3" s="1"/>
      <c r="I3" s="1"/>
    </row>
    <row r="4" spans="1:9" ht="18" customHeight="1">
      <c r="A4" s="1"/>
      <c r="B4" s="1"/>
      <c r="C4" s="1"/>
      <c r="D4" s="1"/>
      <c r="E4" s="1"/>
      <c r="F4" s="1"/>
      <c r="G4" s="1"/>
      <c r="H4" s="1"/>
      <c r="I4" s="1"/>
    </row>
    <row r="5" spans="1:9" ht="18" customHeight="1">
      <c r="A5" s="1"/>
      <c r="B5" s="1"/>
      <c r="C5" s="1"/>
      <c r="D5" s="1"/>
      <c r="E5" s="1"/>
      <c r="F5" s="1"/>
      <c r="G5" s="1"/>
      <c r="H5" s="315" t="s">
        <v>125</v>
      </c>
      <c r="I5" s="315"/>
    </row>
    <row r="6" spans="1:9" ht="18" customHeight="1">
      <c r="A6" s="1"/>
      <c r="B6" s="1"/>
      <c r="C6" s="1"/>
      <c r="D6" s="1"/>
      <c r="E6" s="1"/>
      <c r="F6" s="1"/>
      <c r="G6" s="1"/>
      <c r="H6" s="315" t="s">
        <v>104</v>
      </c>
      <c r="I6" s="315"/>
    </row>
    <row r="7" spans="1:9" ht="18" customHeight="1">
      <c r="A7" s="1"/>
      <c r="B7" s="1"/>
      <c r="C7" s="1"/>
      <c r="D7" s="1"/>
      <c r="E7" s="1"/>
      <c r="F7" s="1"/>
      <c r="G7" s="1"/>
      <c r="H7" s="1"/>
      <c r="I7" s="1"/>
    </row>
    <row r="8" spans="1:9" ht="18" customHeight="1">
      <c r="A8" s="1" t="s">
        <v>126</v>
      </c>
      <c r="B8" s="1"/>
      <c r="C8" s="1"/>
      <c r="D8" s="1"/>
      <c r="E8" s="1"/>
      <c r="F8" s="1"/>
      <c r="G8" s="1"/>
      <c r="H8" s="1"/>
      <c r="I8" s="1"/>
    </row>
    <row r="9" spans="1:9" ht="18" customHeight="1">
      <c r="A9" s="1"/>
      <c r="B9" s="1"/>
      <c r="C9" s="1"/>
      <c r="D9" s="1"/>
      <c r="E9" s="1"/>
      <c r="F9" s="1"/>
      <c r="G9" s="1"/>
      <c r="H9" s="1"/>
      <c r="I9" s="1"/>
    </row>
    <row r="10" spans="1:9" ht="18" customHeight="1">
      <c r="A10" s="1"/>
      <c r="B10" s="1"/>
      <c r="C10" s="1"/>
      <c r="D10" s="1"/>
      <c r="E10" s="1"/>
      <c r="F10" s="1" t="s">
        <v>127</v>
      </c>
      <c r="G10" s="1"/>
      <c r="H10" s="1"/>
      <c r="I10" s="1"/>
    </row>
    <row r="11" spans="1:9" ht="18" customHeight="1">
      <c r="A11" s="1"/>
      <c r="B11" s="1"/>
      <c r="C11" s="1"/>
      <c r="D11" s="1"/>
      <c r="E11" s="1"/>
      <c r="F11" s="1" t="s">
        <v>128</v>
      </c>
      <c r="G11" s="1"/>
      <c r="H11" s="1"/>
      <c r="I11" s="1"/>
    </row>
    <row r="12" spans="1:9" ht="18" customHeight="1">
      <c r="A12" s="1"/>
      <c r="B12" s="1"/>
      <c r="C12" s="1"/>
      <c r="D12" s="1"/>
      <c r="E12" s="1"/>
      <c r="F12" s="1"/>
      <c r="G12" s="1"/>
      <c r="H12" s="1"/>
      <c r="I12" s="1"/>
    </row>
    <row r="13" spans="1:9" ht="18" customHeight="1">
      <c r="A13" s="1"/>
      <c r="B13" s="1"/>
      <c r="C13" s="1"/>
      <c r="D13" s="1"/>
      <c r="E13" s="1"/>
      <c r="F13" s="1"/>
      <c r="G13" s="1"/>
      <c r="H13" s="1"/>
      <c r="I13" s="1"/>
    </row>
    <row r="14" spans="1:9" ht="18" customHeight="1">
      <c r="A14" s="1"/>
      <c r="B14" s="1"/>
      <c r="C14" s="1"/>
      <c r="D14" s="1"/>
      <c r="E14" s="1"/>
      <c r="F14" s="1"/>
      <c r="G14" s="1"/>
      <c r="H14" s="1"/>
      <c r="I14" s="1"/>
    </row>
    <row r="15" spans="1:9" ht="18" customHeight="1">
      <c r="A15" s="316" t="s">
        <v>129</v>
      </c>
      <c r="B15" s="316"/>
      <c r="C15" s="316"/>
      <c r="D15" s="316"/>
      <c r="E15" s="316"/>
      <c r="F15" s="316"/>
      <c r="G15" s="316"/>
      <c r="H15" s="316"/>
      <c r="I15" s="316"/>
    </row>
    <row r="16" spans="1:9" ht="18" customHeight="1">
      <c r="A16" s="1"/>
      <c r="B16" s="1"/>
      <c r="C16" s="1"/>
      <c r="D16" s="1"/>
      <c r="E16" s="1"/>
      <c r="F16" s="1"/>
      <c r="G16" s="1"/>
      <c r="H16" s="1"/>
      <c r="I16" s="1"/>
    </row>
    <row r="17" spans="1:9" ht="18" customHeight="1">
      <c r="A17" s="1" t="s">
        <v>130</v>
      </c>
      <c r="C17" s="1"/>
      <c r="D17" s="1"/>
      <c r="E17" s="1"/>
      <c r="F17" s="1"/>
      <c r="G17" s="1"/>
      <c r="H17" s="1"/>
      <c r="I17" s="1"/>
    </row>
    <row r="18" spans="1:9" ht="18" customHeight="1">
      <c r="A18" s="1"/>
      <c r="B18" s="1"/>
      <c r="C18" s="1"/>
      <c r="D18" s="1"/>
      <c r="E18" s="1"/>
      <c r="F18" s="1"/>
      <c r="G18" s="1"/>
      <c r="H18" s="1"/>
      <c r="I18" s="1"/>
    </row>
    <row r="19" spans="1:9" ht="18" customHeight="1">
      <c r="A19" s="316" t="s">
        <v>131</v>
      </c>
      <c r="B19" s="316"/>
      <c r="C19" s="316"/>
      <c r="D19" s="316"/>
      <c r="E19" s="316"/>
      <c r="F19" s="316"/>
      <c r="G19" s="316"/>
      <c r="H19" s="316"/>
      <c r="I19" s="316"/>
    </row>
    <row r="20" spans="1:9" ht="18" customHeight="1">
      <c r="A20" s="1"/>
      <c r="B20" s="1"/>
      <c r="C20" s="1"/>
      <c r="D20" s="1"/>
      <c r="E20" s="1"/>
      <c r="F20" s="1"/>
      <c r="G20" s="1"/>
      <c r="H20" s="1"/>
      <c r="I20" s="1"/>
    </row>
    <row r="21" spans="1:9" ht="18" customHeight="1">
      <c r="A21" s="1" t="s">
        <v>132</v>
      </c>
      <c r="B21" s="1"/>
      <c r="C21" s="1"/>
      <c r="D21" s="1"/>
      <c r="E21" s="1"/>
      <c r="F21" s="1"/>
      <c r="G21" s="1"/>
      <c r="H21" s="1"/>
      <c r="I21" s="1"/>
    </row>
    <row r="22" spans="1:9" ht="18" customHeight="1">
      <c r="A22" s="139"/>
      <c r="B22" s="1" t="s">
        <v>133</v>
      </c>
      <c r="C22" s="1"/>
      <c r="D22" s="1"/>
      <c r="E22" s="1"/>
      <c r="F22" s="1"/>
      <c r="G22" s="1"/>
      <c r="H22" s="1"/>
      <c r="I22" s="1"/>
    </row>
    <row r="23" spans="1:9" ht="18" customHeight="1">
      <c r="A23" s="1"/>
      <c r="B23" s="1"/>
      <c r="C23" s="1"/>
      <c r="D23" s="1"/>
      <c r="E23" s="1"/>
      <c r="F23" s="1"/>
      <c r="G23" s="1"/>
      <c r="H23" s="1"/>
      <c r="I23" s="1"/>
    </row>
    <row r="24" spans="1:9" ht="18" customHeight="1">
      <c r="A24" s="1" t="s">
        <v>134</v>
      </c>
      <c r="B24" s="1"/>
      <c r="C24" s="1" t="s">
        <v>135</v>
      </c>
      <c r="D24" s="1"/>
      <c r="E24" s="1"/>
      <c r="F24" s="1"/>
      <c r="G24" s="1"/>
      <c r="H24" s="1"/>
      <c r="I24" s="1"/>
    </row>
    <row r="25" spans="1:9" ht="18" customHeight="1">
      <c r="A25" s="139"/>
      <c r="B25" s="1" t="s">
        <v>136</v>
      </c>
      <c r="C25" s="1"/>
      <c r="D25" s="1" t="s">
        <v>137</v>
      </c>
      <c r="F25" s="1" t="s">
        <v>138</v>
      </c>
      <c r="G25" s="1"/>
      <c r="H25" s="1"/>
      <c r="I25" s="1" t="s">
        <v>20</v>
      </c>
    </row>
    <row r="26" spans="1:9" ht="18" customHeight="1">
      <c r="A26" s="1"/>
      <c r="B26" s="1"/>
      <c r="C26" s="1"/>
      <c r="D26" s="1"/>
      <c r="E26" s="1"/>
      <c r="F26" s="1"/>
      <c r="G26" s="1"/>
      <c r="H26" s="1"/>
      <c r="I26" s="1"/>
    </row>
    <row r="27" spans="1:9" ht="18" customHeight="1">
      <c r="A27" s="1" t="s">
        <v>139</v>
      </c>
      <c r="B27" s="1"/>
      <c r="C27" s="1"/>
      <c r="D27" s="1"/>
      <c r="E27" s="1"/>
      <c r="F27" s="1"/>
      <c r="G27" s="1"/>
      <c r="H27" s="1"/>
      <c r="I27" s="1"/>
    </row>
    <row r="28" spans="1:9" ht="18" customHeight="1">
      <c r="A28" s="1" t="s">
        <v>140</v>
      </c>
      <c r="B28" s="1" t="s">
        <v>141</v>
      </c>
      <c r="C28" s="1"/>
      <c r="D28" s="1"/>
      <c r="E28" s="1"/>
      <c r="F28" s="1"/>
      <c r="G28" s="1"/>
      <c r="H28" s="1"/>
      <c r="I28" s="1"/>
    </row>
    <row r="29" spans="1:9" ht="18" customHeight="1">
      <c r="A29" s="1"/>
      <c r="B29" s="1"/>
      <c r="C29" s="1"/>
      <c r="D29" s="1"/>
      <c r="E29" s="1"/>
      <c r="F29" s="1"/>
      <c r="G29" s="1"/>
      <c r="H29" s="1"/>
      <c r="I29" s="1"/>
    </row>
    <row r="30" spans="1:9" ht="18" customHeight="1">
      <c r="A30" s="1" t="s">
        <v>142</v>
      </c>
      <c r="B30" s="1"/>
      <c r="C30" s="1"/>
      <c r="D30" s="1"/>
      <c r="E30" s="1"/>
      <c r="F30" s="1"/>
      <c r="G30" s="1"/>
      <c r="H30" s="1"/>
      <c r="I30" s="1"/>
    </row>
    <row r="31" spans="1:9" ht="18" customHeight="1">
      <c r="A31" s="1" t="s">
        <v>143</v>
      </c>
      <c r="B31" s="1"/>
      <c r="C31" s="1"/>
      <c r="D31" s="1" t="s">
        <v>144</v>
      </c>
      <c r="E31" s="1"/>
      <c r="F31" s="1"/>
      <c r="G31" s="1" t="s">
        <v>145</v>
      </c>
      <c r="H31" s="1"/>
      <c r="I31" s="1"/>
    </row>
    <row r="32" spans="1:9" ht="18" customHeight="1">
      <c r="A32" s="1"/>
      <c r="B32" s="1"/>
      <c r="C32" s="1"/>
      <c r="D32" s="1"/>
      <c r="E32" s="1"/>
      <c r="F32" s="1"/>
      <c r="G32" s="1"/>
      <c r="H32" s="1"/>
      <c r="I32" s="1"/>
    </row>
    <row r="33" spans="1:9" ht="18" customHeight="1">
      <c r="A33" s="1" t="s">
        <v>146</v>
      </c>
      <c r="B33" s="1"/>
      <c r="C33" s="1"/>
      <c r="D33" s="1"/>
      <c r="E33" s="1"/>
      <c r="F33" s="1"/>
      <c r="G33" s="1"/>
      <c r="H33" s="1"/>
      <c r="I33" s="1"/>
    </row>
    <row r="34" spans="1:9" ht="18" customHeight="1">
      <c r="A34" s="1"/>
      <c r="B34" s="1" t="s">
        <v>147</v>
      </c>
      <c r="C34" s="1"/>
      <c r="D34" s="1"/>
      <c r="E34" s="1"/>
      <c r="F34" s="1"/>
      <c r="G34" s="1"/>
      <c r="H34" s="1"/>
      <c r="I34" s="1"/>
    </row>
    <row r="35" spans="1:9" ht="18" customHeight="1">
      <c r="A35" s="1"/>
      <c r="B35" s="1"/>
      <c r="C35" s="1"/>
      <c r="D35" s="1"/>
      <c r="E35" s="1"/>
      <c r="F35" s="1"/>
      <c r="G35" s="1"/>
      <c r="H35" s="1"/>
      <c r="I35" s="1"/>
    </row>
    <row r="36" spans="1:9" ht="18" customHeight="1">
      <c r="A36" s="1"/>
      <c r="B36" s="1"/>
      <c r="C36" s="1"/>
      <c r="D36" s="1"/>
      <c r="E36" s="1"/>
      <c r="F36" s="1"/>
      <c r="G36" s="1"/>
      <c r="H36" s="1"/>
      <c r="I36" s="1"/>
    </row>
    <row r="37" spans="1:9" ht="18" customHeight="1">
      <c r="A37" s="1" t="s">
        <v>148</v>
      </c>
      <c r="B37" s="1"/>
      <c r="C37" s="1"/>
      <c r="D37" s="1"/>
      <c r="E37" s="1"/>
      <c r="F37" s="1"/>
      <c r="G37" s="1"/>
      <c r="H37" s="1"/>
      <c r="I37" s="1"/>
    </row>
    <row r="38" spans="1:9" ht="18" customHeight="1">
      <c r="A38" s="1">
        <v>1</v>
      </c>
      <c r="B38" s="1"/>
      <c r="C38" s="1"/>
      <c r="D38" s="1"/>
      <c r="E38" s="1"/>
      <c r="F38" s="1"/>
      <c r="G38" s="1"/>
      <c r="H38" s="1"/>
      <c r="I38" s="1"/>
    </row>
    <row r="39" spans="1:9" ht="18" customHeight="1">
      <c r="A39" s="1"/>
      <c r="B39" s="1"/>
      <c r="C39" s="1"/>
      <c r="D39" s="1"/>
      <c r="E39" s="1"/>
      <c r="F39" s="1"/>
      <c r="G39" s="1"/>
      <c r="H39" s="1"/>
      <c r="I39" s="1"/>
    </row>
    <row r="40" spans="1:9" ht="18" customHeight="1">
      <c r="A40" s="1">
        <v>2</v>
      </c>
      <c r="B40" s="1"/>
      <c r="C40" s="1"/>
      <c r="D40" s="1"/>
      <c r="E40" s="1"/>
      <c r="F40" s="1"/>
      <c r="G40" s="1"/>
      <c r="H40" s="1"/>
      <c r="I40" s="1"/>
    </row>
    <row r="41" spans="1:9" ht="18" customHeight="1">
      <c r="A41" s="1"/>
      <c r="B41" s="1"/>
      <c r="C41" s="1"/>
      <c r="D41" s="1"/>
      <c r="E41" s="1"/>
      <c r="F41" s="1"/>
      <c r="G41" s="1"/>
      <c r="H41" s="1"/>
      <c r="I41" s="1"/>
    </row>
  </sheetData>
  <mergeCells count="4">
    <mergeCell ref="H5:I5"/>
    <mergeCell ref="H6:I6"/>
    <mergeCell ref="A15:I15"/>
    <mergeCell ref="A19:I19"/>
  </mergeCells>
  <phoneticPr fontId="7"/>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A9" sqref="A9"/>
    </sheetView>
  </sheetViews>
  <sheetFormatPr defaultRowHeight="21" customHeight="1"/>
  <cols>
    <col min="1" max="1" width="9" style="108" customWidth="1"/>
    <col min="2" max="2" width="11.375" style="109" customWidth="1"/>
    <col min="3" max="3" width="17" style="110" customWidth="1"/>
    <col min="4" max="4" width="17" style="108" customWidth="1"/>
    <col min="5" max="6" width="13.125" style="111" customWidth="1"/>
    <col min="7" max="16383" width="11.375" style="108" customWidth="1"/>
    <col min="16384" max="16384" width="9" style="108" customWidth="1"/>
  </cols>
  <sheetData>
    <row r="1" spans="1:6" s="112" customFormat="1" ht="21" customHeight="1">
      <c r="A1" s="114" t="s">
        <v>149</v>
      </c>
      <c r="B1" s="118"/>
      <c r="C1" s="124"/>
      <c r="D1" s="130"/>
      <c r="E1" s="132"/>
      <c r="F1" s="132"/>
    </row>
    <row r="3" spans="1:6" ht="21" customHeight="1">
      <c r="A3" s="115" t="s">
        <v>150</v>
      </c>
      <c r="B3" s="119"/>
      <c r="C3" s="125"/>
      <c r="E3" s="115" t="s">
        <v>151</v>
      </c>
      <c r="F3" s="134">
        <f>F4-F37</f>
        <v>-75000</v>
      </c>
    </row>
    <row r="4" spans="1:6" ht="21" customHeight="1">
      <c r="A4" s="115" t="s">
        <v>152</v>
      </c>
      <c r="B4" s="120"/>
      <c r="C4" s="126">
        <f>75000*3</f>
        <v>225000</v>
      </c>
      <c r="E4" s="115" t="s">
        <v>153</v>
      </c>
      <c r="F4" s="135">
        <f>B4*C4</f>
        <v>0</v>
      </c>
    </row>
    <row r="6" spans="1:6" s="113" customFormat="1" ht="21" customHeight="1">
      <c r="A6" s="115" t="s">
        <v>154</v>
      </c>
      <c r="B6" s="121" t="s">
        <v>155</v>
      </c>
      <c r="C6" s="127" t="s">
        <v>156</v>
      </c>
      <c r="D6" s="115" t="s">
        <v>157</v>
      </c>
      <c r="E6" s="133" t="s">
        <v>158</v>
      </c>
      <c r="F6" s="133" t="s">
        <v>159</v>
      </c>
    </row>
    <row r="7" spans="1:6" ht="21" customHeight="1">
      <c r="A7" s="116">
        <v>1</v>
      </c>
      <c r="B7" s="121"/>
      <c r="C7" s="127"/>
      <c r="D7" s="115"/>
      <c r="E7" s="134">
        <v>150000</v>
      </c>
      <c r="F7" s="134">
        <f t="shared" ref="F7:F36" si="0">IF(E7&gt;150000,75000,ROUNDDOWN(E7/2,-2))</f>
        <v>75000</v>
      </c>
    </row>
    <row r="8" spans="1:6" ht="21" customHeight="1">
      <c r="A8" s="116">
        <v>2</v>
      </c>
      <c r="B8" s="121"/>
      <c r="C8" s="127"/>
      <c r="D8" s="115"/>
      <c r="E8" s="134"/>
      <c r="F8" s="134">
        <f t="shared" si="0"/>
        <v>0</v>
      </c>
    </row>
    <row r="9" spans="1:6" ht="21" customHeight="1">
      <c r="A9" s="116">
        <v>3</v>
      </c>
      <c r="B9" s="121"/>
      <c r="C9" s="127"/>
      <c r="D9" s="115"/>
      <c r="E9" s="134"/>
      <c r="F9" s="134">
        <f t="shared" si="0"/>
        <v>0</v>
      </c>
    </row>
    <row r="10" spans="1:6" ht="21" customHeight="1">
      <c r="A10" s="116">
        <v>4</v>
      </c>
      <c r="B10" s="121"/>
      <c r="C10" s="127"/>
      <c r="D10" s="115"/>
      <c r="E10" s="134"/>
      <c r="F10" s="134">
        <f t="shared" si="0"/>
        <v>0</v>
      </c>
    </row>
    <row r="11" spans="1:6" ht="21" customHeight="1">
      <c r="A11" s="116">
        <v>5</v>
      </c>
      <c r="B11" s="121"/>
      <c r="C11" s="127"/>
      <c r="D11" s="115"/>
      <c r="E11" s="134"/>
      <c r="F11" s="134">
        <f t="shared" si="0"/>
        <v>0</v>
      </c>
    </row>
    <row r="12" spans="1:6" ht="21" customHeight="1">
      <c r="A12" s="116">
        <v>6</v>
      </c>
      <c r="B12" s="121"/>
      <c r="C12" s="127"/>
      <c r="D12" s="115"/>
      <c r="E12" s="134"/>
      <c r="F12" s="134">
        <f t="shared" si="0"/>
        <v>0</v>
      </c>
    </row>
    <row r="13" spans="1:6" ht="21" customHeight="1">
      <c r="A13" s="116">
        <v>7</v>
      </c>
      <c r="B13" s="121"/>
      <c r="C13" s="127"/>
      <c r="D13" s="115"/>
      <c r="E13" s="134"/>
      <c r="F13" s="134">
        <f t="shared" si="0"/>
        <v>0</v>
      </c>
    </row>
    <row r="14" spans="1:6" ht="21" customHeight="1">
      <c r="A14" s="116">
        <v>8</v>
      </c>
      <c r="B14" s="121"/>
      <c r="C14" s="127"/>
      <c r="D14" s="115"/>
      <c r="E14" s="134"/>
      <c r="F14" s="134">
        <f t="shared" si="0"/>
        <v>0</v>
      </c>
    </row>
    <row r="15" spans="1:6" ht="21" customHeight="1">
      <c r="A15" s="116">
        <v>9</v>
      </c>
      <c r="B15" s="121"/>
      <c r="C15" s="127"/>
      <c r="D15" s="115"/>
      <c r="E15" s="134"/>
      <c r="F15" s="134">
        <f t="shared" si="0"/>
        <v>0</v>
      </c>
    </row>
    <row r="16" spans="1:6" ht="21" customHeight="1">
      <c r="A16" s="116">
        <v>10</v>
      </c>
      <c r="B16" s="121"/>
      <c r="C16" s="127"/>
      <c r="D16" s="115"/>
      <c r="E16" s="134"/>
      <c r="F16" s="134">
        <f t="shared" si="0"/>
        <v>0</v>
      </c>
    </row>
    <row r="17" spans="1:6" ht="21" customHeight="1">
      <c r="A17" s="116">
        <v>11</v>
      </c>
      <c r="B17" s="121"/>
      <c r="C17" s="127"/>
      <c r="D17" s="115"/>
      <c r="E17" s="134"/>
      <c r="F17" s="134">
        <f t="shared" si="0"/>
        <v>0</v>
      </c>
    </row>
    <row r="18" spans="1:6" ht="21" customHeight="1">
      <c r="A18" s="116">
        <v>12</v>
      </c>
      <c r="B18" s="121"/>
      <c r="C18" s="127"/>
      <c r="D18" s="115"/>
      <c r="E18" s="134"/>
      <c r="F18" s="134">
        <f t="shared" si="0"/>
        <v>0</v>
      </c>
    </row>
    <row r="19" spans="1:6" ht="21" customHeight="1">
      <c r="A19" s="116">
        <v>13</v>
      </c>
      <c r="B19" s="121"/>
      <c r="C19" s="127"/>
      <c r="D19" s="115"/>
      <c r="E19" s="134"/>
      <c r="F19" s="134">
        <f t="shared" si="0"/>
        <v>0</v>
      </c>
    </row>
    <row r="20" spans="1:6" ht="21" customHeight="1">
      <c r="A20" s="116">
        <v>14</v>
      </c>
      <c r="B20" s="121"/>
      <c r="C20" s="127"/>
      <c r="D20" s="115"/>
      <c r="E20" s="134"/>
      <c r="F20" s="134">
        <f t="shared" si="0"/>
        <v>0</v>
      </c>
    </row>
    <row r="21" spans="1:6" ht="21" customHeight="1">
      <c r="A21" s="116">
        <v>15</v>
      </c>
      <c r="B21" s="121"/>
      <c r="C21" s="127"/>
      <c r="D21" s="115"/>
      <c r="E21" s="134"/>
      <c r="F21" s="134">
        <f t="shared" si="0"/>
        <v>0</v>
      </c>
    </row>
    <row r="22" spans="1:6" ht="21" customHeight="1">
      <c r="A22" s="116">
        <v>16</v>
      </c>
      <c r="B22" s="121"/>
      <c r="C22" s="127"/>
      <c r="D22" s="115"/>
      <c r="E22" s="134"/>
      <c r="F22" s="134">
        <f t="shared" si="0"/>
        <v>0</v>
      </c>
    </row>
    <row r="23" spans="1:6" ht="21" customHeight="1">
      <c r="A23" s="116">
        <v>17</v>
      </c>
      <c r="B23" s="121"/>
      <c r="C23" s="127"/>
      <c r="D23" s="115"/>
      <c r="E23" s="134"/>
      <c r="F23" s="134">
        <f t="shared" si="0"/>
        <v>0</v>
      </c>
    </row>
    <row r="24" spans="1:6" ht="21" customHeight="1">
      <c r="A24" s="116">
        <v>18</v>
      </c>
      <c r="B24" s="121"/>
      <c r="C24" s="127"/>
      <c r="D24" s="115"/>
      <c r="E24" s="134"/>
      <c r="F24" s="134">
        <f t="shared" si="0"/>
        <v>0</v>
      </c>
    </row>
    <row r="25" spans="1:6" ht="21" customHeight="1">
      <c r="A25" s="116">
        <v>19</v>
      </c>
      <c r="B25" s="121"/>
      <c r="C25" s="127"/>
      <c r="D25" s="115"/>
      <c r="E25" s="134"/>
      <c r="F25" s="134">
        <f t="shared" si="0"/>
        <v>0</v>
      </c>
    </row>
    <row r="26" spans="1:6" ht="21" customHeight="1">
      <c r="A26" s="116">
        <v>20</v>
      </c>
      <c r="B26" s="121"/>
      <c r="C26" s="127"/>
      <c r="D26" s="115"/>
      <c r="E26" s="134"/>
      <c r="F26" s="134">
        <f t="shared" si="0"/>
        <v>0</v>
      </c>
    </row>
    <row r="27" spans="1:6" ht="21" customHeight="1">
      <c r="A27" s="116">
        <v>21</v>
      </c>
      <c r="B27" s="122"/>
      <c r="C27" s="128"/>
      <c r="D27" s="120"/>
      <c r="E27" s="134"/>
      <c r="F27" s="134">
        <f t="shared" si="0"/>
        <v>0</v>
      </c>
    </row>
    <row r="28" spans="1:6" ht="21" customHeight="1">
      <c r="A28" s="116">
        <v>22</v>
      </c>
      <c r="B28" s="122"/>
      <c r="C28" s="128"/>
      <c r="D28" s="120"/>
      <c r="E28" s="134"/>
      <c r="F28" s="134">
        <f t="shared" si="0"/>
        <v>0</v>
      </c>
    </row>
    <row r="29" spans="1:6" ht="21" customHeight="1">
      <c r="A29" s="116">
        <v>23</v>
      </c>
      <c r="B29" s="122"/>
      <c r="C29" s="128"/>
      <c r="D29" s="120"/>
      <c r="E29" s="134"/>
      <c r="F29" s="134">
        <f t="shared" si="0"/>
        <v>0</v>
      </c>
    </row>
    <row r="30" spans="1:6" ht="21" customHeight="1">
      <c r="A30" s="116">
        <v>24</v>
      </c>
      <c r="B30" s="122"/>
      <c r="C30" s="128"/>
      <c r="D30" s="120"/>
      <c r="E30" s="134"/>
      <c r="F30" s="134">
        <f t="shared" si="0"/>
        <v>0</v>
      </c>
    </row>
    <row r="31" spans="1:6" ht="21" customHeight="1">
      <c r="A31" s="116">
        <v>25</v>
      </c>
      <c r="B31" s="122"/>
      <c r="C31" s="128"/>
      <c r="D31" s="120"/>
      <c r="E31" s="134"/>
      <c r="F31" s="134">
        <f t="shared" si="0"/>
        <v>0</v>
      </c>
    </row>
    <row r="32" spans="1:6" ht="21" customHeight="1">
      <c r="A32" s="116">
        <v>26</v>
      </c>
      <c r="B32" s="122"/>
      <c r="C32" s="128"/>
      <c r="D32" s="120"/>
      <c r="E32" s="134"/>
      <c r="F32" s="134">
        <f t="shared" si="0"/>
        <v>0</v>
      </c>
    </row>
    <row r="33" spans="1:6" ht="21" customHeight="1">
      <c r="A33" s="116">
        <v>27</v>
      </c>
      <c r="B33" s="122"/>
      <c r="C33" s="128"/>
      <c r="D33" s="120"/>
      <c r="E33" s="134"/>
      <c r="F33" s="134">
        <f t="shared" si="0"/>
        <v>0</v>
      </c>
    </row>
    <row r="34" spans="1:6" ht="21" customHeight="1">
      <c r="A34" s="116">
        <v>28</v>
      </c>
      <c r="B34" s="122"/>
      <c r="C34" s="128"/>
      <c r="D34" s="120"/>
      <c r="E34" s="134"/>
      <c r="F34" s="134">
        <f t="shared" si="0"/>
        <v>0</v>
      </c>
    </row>
    <row r="35" spans="1:6" ht="21" customHeight="1">
      <c r="A35" s="116">
        <v>29</v>
      </c>
      <c r="B35" s="122"/>
      <c r="C35" s="128"/>
      <c r="D35" s="120"/>
      <c r="E35" s="134"/>
      <c r="F35" s="134">
        <f t="shared" si="0"/>
        <v>0</v>
      </c>
    </row>
    <row r="36" spans="1:6" ht="21" customHeight="1">
      <c r="A36" s="116">
        <v>30</v>
      </c>
      <c r="B36" s="122"/>
      <c r="C36" s="128"/>
      <c r="D36" s="120"/>
      <c r="E36" s="134"/>
      <c r="F36" s="134">
        <f t="shared" si="0"/>
        <v>0</v>
      </c>
    </row>
    <row r="37" spans="1:6" ht="21" customHeight="1">
      <c r="A37" s="117" t="s">
        <v>102</v>
      </c>
      <c r="B37" s="123"/>
      <c r="C37" s="129"/>
      <c r="D37" s="131"/>
      <c r="E37" s="134"/>
      <c r="F37" s="135">
        <f>SUM(F7:F36)</f>
        <v>75000</v>
      </c>
    </row>
  </sheetData>
  <phoneticPr fontId="2" type="Hiragana"/>
  <printOptions horizontalCentere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C5" sqref="C5"/>
    </sheetView>
  </sheetViews>
  <sheetFormatPr defaultRowHeight="21" customHeight="1"/>
  <cols>
    <col min="1" max="1" width="9" style="108" customWidth="1"/>
    <col min="2" max="2" width="11.375" style="109" customWidth="1"/>
    <col min="3" max="3" width="17" style="110" customWidth="1"/>
    <col min="4" max="4" width="17" style="108" customWidth="1"/>
    <col min="5" max="6" width="13.125" style="111" customWidth="1"/>
    <col min="7" max="16383" width="11.375" style="108" customWidth="1"/>
    <col min="16384" max="16384" width="9" style="108" customWidth="1"/>
  </cols>
  <sheetData>
    <row r="1" spans="1:6" s="112" customFormat="1" ht="21" customHeight="1">
      <c r="A1" s="114" t="s">
        <v>149</v>
      </c>
      <c r="B1" s="118"/>
      <c r="C1" s="124"/>
      <c r="D1" s="130"/>
      <c r="E1" s="132"/>
      <c r="F1" s="136" t="s">
        <v>160</v>
      </c>
    </row>
    <row r="3" spans="1:6" ht="21" customHeight="1">
      <c r="A3" s="115" t="s">
        <v>150</v>
      </c>
      <c r="B3" s="119" t="s">
        <v>161</v>
      </c>
      <c r="C3" s="125"/>
      <c r="E3" s="115" t="s">
        <v>151</v>
      </c>
      <c r="F3" s="134">
        <f>F4-F37</f>
        <v>4185000</v>
      </c>
    </row>
    <row r="4" spans="1:6" ht="21" customHeight="1">
      <c r="A4" s="115" t="s">
        <v>152</v>
      </c>
      <c r="B4" s="120">
        <v>20</v>
      </c>
      <c r="C4" s="126">
        <f>75000*3</f>
        <v>225000</v>
      </c>
      <c r="E4" s="115" t="s">
        <v>153</v>
      </c>
      <c r="F4" s="135">
        <f>B4*C4</f>
        <v>4500000</v>
      </c>
    </row>
    <row r="6" spans="1:6" s="113" customFormat="1" ht="21" customHeight="1">
      <c r="A6" s="115" t="s">
        <v>154</v>
      </c>
      <c r="B6" s="121" t="s">
        <v>155</v>
      </c>
      <c r="C6" s="127" t="s">
        <v>156</v>
      </c>
      <c r="D6" s="115" t="s">
        <v>157</v>
      </c>
      <c r="E6" s="133" t="s">
        <v>158</v>
      </c>
      <c r="F6" s="133" t="s">
        <v>159</v>
      </c>
    </row>
    <row r="7" spans="1:6" ht="21" customHeight="1">
      <c r="A7" s="116">
        <v>1</v>
      </c>
      <c r="B7" s="121">
        <v>44051</v>
      </c>
      <c r="C7" s="127" t="s">
        <v>162</v>
      </c>
      <c r="D7" s="115" t="s">
        <v>163</v>
      </c>
      <c r="E7" s="134">
        <v>140000</v>
      </c>
      <c r="F7" s="134">
        <f t="shared" ref="F7:F36" si="0">IF(E7&gt;150000,75000,ROUNDDOWN(E7/2,-2))</f>
        <v>70000</v>
      </c>
    </row>
    <row r="8" spans="1:6" ht="21" customHeight="1">
      <c r="A8" s="116">
        <v>2</v>
      </c>
      <c r="B8" s="121">
        <v>44053</v>
      </c>
      <c r="C8" s="127" t="s">
        <v>164</v>
      </c>
      <c r="D8" s="115" t="s">
        <v>165</v>
      </c>
      <c r="E8" s="134">
        <v>95000</v>
      </c>
      <c r="F8" s="134">
        <f t="shared" si="0"/>
        <v>47500</v>
      </c>
    </row>
    <row r="9" spans="1:6" ht="21" customHeight="1">
      <c r="A9" s="116">
        <v>3</v>
      </c>
      <c r="B9" s="121">
        <v>44053</v>
      </c>
      <c r="C9" s="127" t="s">
        <v>166</v>
      </c>
      <c r="D9" s="115" t="s">
        <v>165</v>
      </c>
      <c r="E9" s="134">
        <v>95000</v>
      </c>
      <c r="F9" s="134">
        <f t="shared" si="0"/>
        <v>47500</v>
      </c>
    </row>
    <row r="10" spans="1:6" ht="21" customHeight="1">
      <c r="A10" s="116">
        <v>4</v>
      </c>
      <c r="B10" s="121">
        <v>44068</v>
      </c>
      <c r="C10" s="127" t="s">
        <v>167</v>
      </c>
      <c r="D10" s="115" t="s">
        <v>168</v>
      </c>
      <c r="E10" s="134">
        <v>180000</v>
      </c>
      <c r="F10" s="134">
        <f t="shared" si="0"/>
        <v>75000</v>
      </c>
    </row>
    <row r="11" spans="1:6" ht="21" customHeight="1">
      <c r="A11" s="116">
        <v>5</v>
      </c>
      <c r="B11" s="121">
        <v>44069</v>
      </c>
      <c r="C11" s="127" t="s">
        <v>169</v>
      </c>
      <c r="D11" s="115" t="s">
        <v>168</v>
      </c>
      <c r="E11" s="134">
        <v>180000</v>
      </c>
      <c r="F11" s="134">
        <f t="shared" si="0"/>
        <v>75000</v>
      </c>
    </row>
    <row r="12" spans="1:6" ht="21" customHeight="1">
      <c r="A12" s="116">
        <v>6</v>
      </c>
      <c r="B12" s="121"/>
      <c r="C12" s="127"/>
      <c r="D12" s="115"/>
      <c r="E12" s="134"/>
      <c r="F12" s="134">
        <f t="shared" si="0"/>
        <v>0</v>
      </c>
    </row>
    <row r="13" spans="1:6" ht="21" customHeight="1">
      <c r="A13" s="116">
        <v>7</v>
      </c>
      <c r="B13" s="121"/>
      <c r="C13" s="127"/>
      <c r="D13" s="115"/>
      <c r="E13" s="134"/>
      <c r="F13" s="134">
        <f t="shared" si="0"/>
        <v>0</v>
      </c>
    </row>
    <row r="14" spans="1:6" ht="21" customHeight="1">
      <c r="A14" s="116">
        <v>8</v>
      </c>
      <c r="B14" s="121"/>
      <c r="C14" s="127"/>
      <c r="D14" s="115"/>
      <c r="E14" s="134"/>
      <c r="F14" s="134">
        <f t="shared" si="0"/>
        <v>0</v>
      </c>
    </row>
    <row r="15" spans="1:6" ht="21" customHeight="1">
      <c r="A15" s="116">
        <v>9</v>
      </c>
      <c r="B15" s="121"/>
      <c r="C15" s="127"/>
      <c r="D15" s="115"/>
      <c r="E15" s="134"/>
      <c r="F15" s="134">
        <f t="shared" si="0"/>
        <v>0</v>
      </c>
    </row>
    <row r="16" spans="1:6" ht="21" customHeight="1">
      <c r="A16" s="116">
        <v>10</v>
      </c>
      <c r="B16" s="121"/>
      <c r="C16" s="127"/>
      <c r="D16" s="115"/>
      <c r="E16" s="134"/>
      <c r="F16" s="134">
        <f t="shared" si="0"/>
        <v>0</v>
      </c>
    </row>
    <row r="17" spans="1:6" ht="21" customHeight="1">
      <c r="A17" s="116">
        <v>11</v>
      </c>
      <c r="B17" s="121"/>
      <c r="C17" s="127"/>
      <c r="D17" s="115"/>
      <c r="E17" s="134"/>
      <c r="F17" s="134">
        <f t="shared" si="0"/>
        <v>0</v>
      </c>
    </row>
    <row r="18" spans="1:6" ht="21" customHeight="1">
      <c r="A18" s="116">
        <v>12</v>
      </c>
      <c r="B18" s="121"/>
      <c r="C18" s="127"/>
      <c r="D18" s="115"/>
      <c r="E18" s="134"/>
      <c r="F18" s="134">
        <f t="shared" si="0"/>
        <v>0</v>
      </c>
    </row>
    <row r="19" spans="1:6" ht="21" customHeight="1">
      <c r="A19" s="116">
        <v>13</v>
      </c>
      <c r="B19" s="121"/>
      <c r="C19" s="127"/>
      <c r="D19" s="115"/>
      <c r="E19" s="134"/>
      <c r="F19" s="134">
        <f t="shared" si="0"/>
        <v>0</v>
      </c>
    </row>
    <row r="20" spans="1:6" ht="21" customHeight="1">
      <c r="A20" s="116">
        <v>14</v>
      </c>
      <c r="B20" s="121"/>
      <c r="C20" s="127"/>
      <c r="D20" s="115"/>
      <c r="E20" s="134"/>
      <c r="F20" s="134">
        <f t="shared" si="0"/>
        <v>0</v>
      </c>
    </row>
    <row r="21" spans="1:6" ht="21" customHeight="1">
      <c r="A21" s="116">
        <v>15</v>
      </c>
      <c r="B21" s="121"/>
      <c r="C21" s="127"/>
      <c r="D21" s="115"/>
      <c r="E21" s="134"/>
      <c r="F21" s="134">
        <f t="shared" si="0"/>
        <v>0</v>
      </c>
    </row>
    <row r="22" spans="1:6" ht="21" customHeight="1">
      <c r="A22" s="116">
        <v>16</v>
      </c>
      <c r="B22" s="121"/>
      <c r="C22" s="127"/>
      <c r="D22" s="115"/>
      <c r="E22" s="134"/>
      <c r="F22" s="134">
        <f t="shared" si="0"/>
        <v>0</v>
      </c>
    </row>
    <row r="23" spans="1:6" ht="21" customHeight="1">
      <c r="A23" s="116">
        <v>17</v>
      </c>
      <c r="B23" s="121"/>
      <c r="C23" s="127"/>
      <c r="D23" s="115"/>
      <c r="E23" s="134"/>
      <c r="F23" s="134">
        <f t="shared" si="0"/>
        <v>0</v>
      </c>
    </row>
    <row r="24" spans="1:6" ht="21" customHeight="1">
      <c r="A24" s="116">
        <v>18</v>
      </c>
      <c r="B24" s="121"/>
      <c r="C24" s="127"/>
      <c r="D24" s="115"/>
      <c r="E24" s="134"/>
      <c r="F24" s="134">
        <f t="shared" si="0"/>
        <v>0</v>
      </c>
    </row>
    <row r="25" spans="1:6" ht="21" customHeight="1">
      <c r="A25" s="116">
        <v>19</v>
      </c>
      <c r="B25" s="121"/>
      <c r="C25" s="127"/>
      <c r="D25" s="115"/>
      <c r="E25" s="134"/>
      <c r="F25" s="134">
        <f t="shared" si="0"/>
        <v>0</v>
      </c>
    </row>
    <row r="26" spans="1:6" ht="21" customHeight="1">
      <c r="A26" s="116">
        <v>20</v>
      </c>
      <c r="B26" s="121"/>
      <c r="C26" s="127"/>
      <c r="D26" s="115"/>
      <c r="E26" s="134"/>
      <c r="F26" s="134">
        <f t="shared" si="0"/>
        <v>0</v>
      </c>
    </row>
    <row r="27" spans="1:6" ht="21" customHeight="1">
      <c r="A27" s="116">
        <v>21</v>
      </c>
      <c r="B27" s="122"/>
      <c r="C27" s="128"/>
      <c r="D27" s="120"/>
      <c r="E27" s="134"/>
      <c r="F27" s="134">
        <f t="shared" si="0"/>
        <v>0</v>
      </c>
    </row>
    <row r="28" spans="1:6" ht="21" customHeight="1">
      <c r="A28" s="116">
        <v>22</v>
      </c>
      <c r="B28" s="122"/>
      <c r="C28" s="128"/>
      <c r="D28" s="120"/>
      <c r="E28" s="134"/>
      <c r="F28" s="134">
        <f t="shared" si="0"/>
        <v>0</v>
      </c>
    </row>
    <row r="29" spans="1:6" ht="21" customHeight="1">
      <c r="A29" s="116">
        <v>23</v>
      </c>
      <c r="B29" s="122"/>
      <c r="C29" s="128"/>
      <c r="D29" s="120"/>
      <c r="E29" s="134"/>
      <c r="F29" s="134">
        <f t="shared" si="0"/>
        <v>0</v>
      </c>
    </row>
    <row r="30" spans="1:6" ht="21" customHeight="1">
      <c r="A30" s="116">
        <v>24</v>
      </c>
      <c r="B30" s="122"/>
      <c r="C30" s="128"/>
      <c r="D30" s="120"/>
      <c r="E30" s="134"/>
      <c r="F30" s="134">
        <f t="shared" si="0"/>
        <v>0</v>
      </c>
    </row>
    <row r="31" spans="1:6" ht="21" customHeight="1">
      <c r="A31" s="116">
        <v>25</v>
      </c>
      <c r="B31" s="122"/>
      <c r="C31" s="128"/>
      <c r="D31" s="120"/>
      <c r="E31" s="134"/>
      <c r="F31" s="134">
        <f t="shared" si="0"/>
        <v>0</v>
      </c>
    </row>
    <row r="32" spans="1:6" ht="21" customHeight="1">
      <c r="A32" s="116">
        <v>26</v>
      </c>
      <c r="B32" s="122"/>
      <c r="C32" s="128"/>
      <c r="D32" s="120"/>
      <c r="E32" s="134"/>
      <c r="F32" s="134">
        <f t="shared" si="0"/>
        <v>0</v>
      </c>
    </row>
    <row r="33" spans="1:6" ht="21" customHeight="1">
      <c r="A33" s="116">
        <v>27</v>
      </c>
      <c r="B33" s="122"/>
      <c r="C33" s="128"/>
      <c r="D33" s="120"/>
      <c r="E33" s="134"/>
      <c r="F33" s="134">
        <f t="shared" si="0"/>
        <v>0</v>
      </c>
    </row>
    <row r="34" spans="1:6" ht="21" customHeight="1">
      <c r="A34" s="116">
        <v>28</v>
      </c>
      <c r="B34" s="122"/>
      <c r="C34" s="128"/>
      <c r="D34" s="120"/>
      <c r="E34" s="134"/>
      <c r="F34" s="134">
        <f t="shared" si="0"/>
        <v>0</v>
      </c>
    </row>
    <row r="35" spans="1:6" ht="21" customHeight="1">
      <c r="A35" s="116">
        <v>29</v>
      </c>
      <c r="B35" s="122"/>
      <c r="C35" s="128"/>
      <c r="D35" s="120"/>
      <c r="E35" s="134"/>
      <c r="F35" s="134">
        <f t="shared" si="0"/>
        <v>0</v>
      </c>
    </row>
    <row r="36" spans="1:6" ht="21" customHeight="1">
      <c r="A36" s="116">
        <v>30</v>
      </c>
      <c r="B36" s="122"/>
      <c r="C36" s="128"/>
      <c r="D36" s="120"/>
      <c r="E36" s="134"/>
      <c r="F36" s="134">
        <f t="shared" si="0"/>
        <v>0</v>
      </c>
    </row>
    <row r="37" spans="1:6" ht="21" customHeight="1">
      <c r="A37" s="117" t="s">
        <v>102</v>
      </c>
      <c r="B37" s="123"/>
      <c r="C37" s="129"/>
      <c r="D37" s="131"/>
      <c r="E37" s="134"/>
      <c r="F37" s="135">
        <f>SUM(F7:F36)</f>
        <v>315000</v>
      </c>
    </row>
  </sheetData>
  <phoneticPr fontId="2" type="Hiragana"/>
  <printOptions horizontalCentere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様式１_補助申請書</vt:lpstr>
      <vt:lpstr>貸切バス　様式第1号</vt:lpstr>
      <vt:lpstr>貸切バス　様式第２号</vt:lpstr>
      <vt:lpstr>貸切バス　第1号_手入力用</vt:lpstr>
      <vt:lpstr>貸切バス　第1号_記載例</vt:lpstr>
      <vt:lpstr>貸切バス　第1号_自動計算</vt:lpstr>
      <vt:lpstr>貸切バス　第2号</vt:lpstr>
      <vt:lpstr>管理表</vt:lpstr>
      <vt:lpstr>管理表_記載例</vt:lpstr>
      <vt:lpstr>'貸切バス　第1号_記載例'!Print_Area</vt:lpstr>
      <vt:lpstr>'貸切バス　第1号_自動計算'!Print_Area</vt:lpstr>
      <vt:lpstr>'貸切バス　第1号_手入力用'!Print_Area</vt:lpstr>
      <vt:lpstr>'貸切バス　様式第1号'!Print_Area</vt:lpstr>
      <vt:lpstr>'貸切バス　様式第２号'!Print_Area</vt:lpstr>
      <vt:lpstr>様式１_補助申請書!Print_Area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長守　文雄</dc:creator>
  <cp:keywords/>
  <dc:description/>
  <cp:lastModifiedBy>富山県</cp:lastModifiedBy>
  <cp:revision/>
  <cp:lastPrinted>2020-12-18T05:58:08Z</cp:lastPrinted>
  <dcterms:created xsi:type="dcterms:W3CDTF">2020-05-21T05:25:58Z</dcterms:created>
  <dcterms:modified xsi:type="dcterms:W3CDTF">2020-12-18T06:12:42Z</dcterms:modified>
  <cp:category/>
  <cp:contentStatus/>
</cp:coreProperties>
</file>